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23256" windowHeight="9852" tabRatio="880"/>
  </bookViews>
  <sheets>
    <sheet name="Índice" sheetId="28" r:id="rId1"/>
    <sheet name="Portal Páginas vistas" sheetId="29" r:id="rId2"/>
    <sheet name="Portal visitas" sheetId="30" r:id="rId3"/>
    <sheet name="Cuánto nos preguntan" sheetId="25" r:id="rId4"/>
    <sheet name="Cómo nos preguntan" sheetId="12" r:id="rId5"/>
    <sheet name="Quién nos pregunta" sheetId="31" r:id="rId6"/>
    <sheet name="Cómo tramitamos" sheetId="11" r:id="rId7"/>
    <sheet name="Cómo resolvemos" sheetId="9" r:id="rId8"/>
    <sheet name="Por qué inadmitimos" sheetId="32" r:id="rId9"/>
    <sheet name="Cómo concedemos el acceso" sheetId="33" r:id="rId10"/>
    <sheet name="Por qué denegamos" sheetId="34" r:id="rId11"/>
    <sheet name="A quién preguntan" sheetId="10" r:id="rId12"/>
    <sheet name="Sobre qué categoría RISP" sheetId="26" r:id="rId13"/>
    <sheet name="Materia publicidad activa" sheetId="27" r:id="rId14"/>
    <sheet name="Perspectiva de género" sheetId="35" r:id="rId15"/>
    <sheet name="Cuánto se reclama" sheetId="13" r:id="rId16"/>
  </sheets>
  <calcPr calcId="145621"/>
</workbook>
</file>

<file path=xl/calcChain.xml><?xml version="1.0" encoding="utf-8"?>
<calcChain xmlns="http://schemas.openxmlformats.org/spreadsheetml/2006/main">
  <c r="C4" i="25" l="1"/>
  <c r="C5" i="25" s="1"/>
  <c r="C6" i="25" s="1"/>
  <c r="C7" i="25" s="1"/>
  <c r="C8" i="25" s="1"/>
  <c r="C9" i="25" s="1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N10" i="30" l="1"/>
  <c r="N9" i="30"/>
  <c r="G8" i="30"/>
  <c r="N8" i="30" s="1"/>
  <c r="N7" i="30"/>
  <c r="N6" i="30"/>
  <c r="N5" i="30"/>
</calcChain>
</file>

<file path=xl/sharedStrings.xml><?xml version="1.0" encoding="utf-8"?>
<sst xmlns="http://schemas.openxmlformats.org/spreadsheetml/2006/main" count="325" uniqueCount="210">
  <si>
    <t>UIT Interior</t>
  </si>
  <si>
    <t>UITS Seguridad Social</t>
  </si>
  <si>
    <t>UITS Agencia de Protección de Datos</t>
  </si>
  <si>
    <t>TOTAL</t>
  </si>
  <si>
    <t>Concesión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</si>
  <si>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</si>
  <si>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</si>
  <si>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</si>
  <si>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</si>
  <si>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</si>
  <si>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</si>
  <si>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</si>
  <si>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</si>
  <si>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</si>
  <si>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</si>
  <si>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</si>
  <si>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</si>
  <si>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</si>
  <si>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</si>
  <si>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</si>
  <si>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</si>
  <si>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</si>
  <si>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</si>
  <si>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</si>
  <si>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</si>
  <si>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</si>
  <si>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</si>
  <si>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</si>
  <si>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</si>
  <si>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</si>
  <si>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</si>
  <si>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</si>
  <si>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</si>
  <si>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</si>
  <si>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</si>
  <si>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</si>
  <si>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</si>
  <si>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</si>
  <si>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</si>
  <si>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</si>
  <si>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</si>
  <si>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</si>
  <si>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</si>
  <si>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</si>
  <si>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</si>
  <si>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</si>
  <si>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</si>
  <si>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</si>
  <si>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</si>
  <si>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</si>
  <si>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</si>
  <si>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</si>
  <si>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</si>
  <si>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Núm. de solicitudes</t>
  </si>
  <si>
    <t>Porcentaje sobre total</t>
  </si>
  <si>
    <t>Total solicitudes derecho de acceso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</si>
  <si>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</si>
  <si>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</si>
  <si>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</si>
  <si>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</si>
  <si>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</si>
  <si>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</si>
  <si>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</si>
  <si>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</si>
  <si>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</si>
  <si>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</si>
  <si>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</si>
  <si>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</si>
  <si>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</si>
  <si>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</si>
  <si>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</si>
  <si>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</si>
  <si>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</si>
  <si>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</si>
  <si>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en silencio administrativo</t>
  </si>
  <si>
    <t>¿Sobre qué categoría RISP se pregunta?</t>
  </si>
  <si>
    <t>Nota 1:</t>
  </si>
  <si>
    <t>UIT Política Territorial y Función Pública</t>
  </si>
  <si>
    <t>UIT Educación y Formación Profesional</t>
  </si>
  <si>
    <t>UIT Asuntos Exteriores, Unión Europea y Cooperación</t>
  </si>
  <si>
    <t>UIT Industria, Comercio y Turismo</t>
  </si>
  <si>
    <t>UIT Cultura y Deporte</t>
  </si>
  <si>
    <t>En la medida de lo posible, se han acumulado las solicitudes tramitadas con anterioridad a la aprobación del Real Decreto citado de acuerdo con la actual distribución de las funciones entre los distintos departamentos ministeriales.</t>
  </si>
  <si>
    <t>Notas:</t>
  </si>
  <si>
    <t>Inadmisiones por causa (Nota 1)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</si>
  <si>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</si>
  <si>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</si>
  <si>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</si>
  <si>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</si>
  <si>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</si>
  <si>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</si>
  <si>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</si>
  <si>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</si>
  <si>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Categorías RISP Nivel 1</t>
  </si>
  <si>
    <t xml:space="preserve">nº Solicitudes clasificadas </t>
  </si>
  <si>
    <t>Materias de Publicidad Activa</t>
  </si>
  <si>
    <t>Nº Solicitudes clasificadas</t>
  </si>
  <si>
    <t>UIT Hacienda</t>
  </si>
  <si>
    <t>UIT Justicia</t>
  </si>
  <si>
    <t>UIT Agricultura, Pesca y Alimentación</t>
  </si>
  <si>
    <t>100,00%</t>
  </si>
  <si>
    <t>Portal: Páginas vistas</t>
  </si>
  <si>
    <t>Portal: Visitas</t>
  </si>
  <si>
    <t>¿Quién nos pregunta?</t>
  </si>
  <si>
    <t>¿Por qué se inadminten solicitudes?</t>
  </si>
  <si>
    <t>¿Cómo concedemos el acceso?</t>
  </si>
  <si>
    <t>¿Por qué, en ocasiones, se deniega el acceso?</t>
  </si>
  <si>
    <t>¿Sobre quémateria de publicidad activa se pregunta?</t>
  </si>
  <si>
    <t xml:space="preserve">Número de páginas vistas: </t>
  </si>
  <si>
    <t xml:space="preserve">Mes </t>
  </si>
  <si>
    <t>Páginas vistas</t>
  </si>
  <si>
    <t xml:space="preserve">Número de visitas: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</si>
  <si>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</si>
  <si>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</si>
  <si>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</si>
  <si>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</si>
  <si>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</si>
  <si>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</si>
  <si>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</si>
  <si>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</si>
  <si>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</si>
  <si>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</si>
  <si>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</si>
  <si>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</si>
  <si>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Visitas</t>
  </si>
  <si>
    <t>Año</t>
  </si>
  <si>
    <t>2014*</t>
  </si>
  <si>
    <t>* Solo diciembre</t>
  </si>
  <si>
    <t>Totales</t>
  </si>
  <si>
    <t>Tipo</t>
  </si>
  <si>
    <t>2 a 5</t>
  </si>
  <si>
    <t>6 a 25</t>
  </si>
  <si>
    <t>26 a 100</t>
  </si>
  <si>
    <t>101 a 250</t>
  </si>
  <si>
    <t>&gt;250</t>
  </si>
  <si>
    <t>Solicitantes</t>
  </si>
  <si>
    <t>Solicitudes</t>
  </si>
  <si>
    <t>¿Por qué se inadmiten solicitudes?</t>
  </si>
  <si>
    <t>¿Sobre qué materia de publicidad activa nos preguntan?</t>
  </si>
  <si>
    <t>Perspectiva de género</t>
  </si>
  <si>
    <t>Distribución de solicitudes  finalizadas y clasificadas</t>
  </si>
  <si>
    <t>SOLICITUDES CLASIFICADAS</t>
  </si>
  <si>
    <t>Mujer</t>
  </si>
  <si>
    <t>Hombre</t>
  </si>
  <si>
    <t>Pers. Jur.</t>
  </si>
  <si>
    <t>1.2.1 Estructura organizativa.</t>
  </si>
  <si>
    <t>1.3.1 Planes y programas anuales y plurianuales.</t>
  </si>
  <si>
    <t>2.1 Directrices, instrucciones, circulares.</t>
  </si>
  <si>
    <t>2.3 Respuestas a consultas planteadas por particulares u otros órganos.</t>
  </si>
  <si>
    <t xml:space="preserve">Acceso electrónico </t>
  </si>
  <si>
    <t>Inadmisión</t>
  </si>
  <si>
    <t>¿Por qué, en ocasiones se deniega el acceso?</t>
  </si>
  <si>
    <t>Denegaciones por artículo</t>
  </si>
  <si>
    <t>¿Sobre que categoría RISP nos preguntan?</t>
  </si>
  <si>
    <t>Nota</t>
  </si>
  <si>
    <t>Solicitantes Totales</t>
  </si>
  <si>
    <t>Solicitantes Nuevos</t>
  </si>
  <si>
    <t>2014</t>
  </si>
  <si>
    <t>2015</t>
  </si>
  <si>
    <t>2016</t>
  </si>
  <si>
    <t>2017</t>
  </si>
  <si>
    <t>2018</t>
  </si>
  <si>
    <t>2019</t>
  </si>
  <si>
    <t>2020</t>
  </si>
  <si>
    <t>***</t>
  </si>
  <si>
    <t>1. Ciencia y tecnología</t>
  </si>
  <si>
    <t>10. Hacienda</t>
  </si>
  <si>
    <t>11. Industria</t>
  </si>
  <si>
    <t>12. Legislación y justicia</t>
  </si>
  <si>
    <t>13. Medio ambiente</t>
  </si>
  <si>
    <t>14. Medio rural y pesca</t>
  </si>
  <si>
    <t>15. Salud</t>
  </si>
  <si>
    <t>16. Sector público</t>
  </si>
  <si>
    <t>17. Seguridad</t>
  </si>
  <si>
    <t>18. Sociedad y bienestar</t>
  </si>
  <si>
    <t>19. Transporte</t>
  </si>
  <si>
    <t>2. Comercio</t>
  </si>
  <si>
    <t>20. Turismo</t>
  </si>
  <si>
    <t>21. Urbanismo e infraestructuras</t>
  </si>
  <si>
    <t>22. Vivienda</t>
  </si>
  <si>
    <t>3. Cultura y ocio</t>
  </si>
  <si>
    <t>4. Demografía</t>
  </si>
  <si>
    <t>5. Deporte</t>
  </si>
  <si>
    <t>6. Economía</t>
  </si>
  <si>
    <t>7. Educación</t>
  </si>
  <si>
    <t>8. Empleo</t>
  </si>
  <si>
    <t>9. Energía</t>
  </si>
  <si>
    <t>Hombres</t>
  </si>
  <si>
    <t>Mujeres</t>
  </si>
  <si>
    <t>Personas jurídicas</t>
  </si>
  <si>
    <t>UIT Sanidad</t>
  </si>
  <si>
    <t>UIT Ciencia e Innovación</t>
  </si>
  <si>
    <t>Total general</t>
  </si>
  <si>
    <t>Total solicitudes Portal de la Transparencia (a 30/06/2019)</t>
  </si>
  <si>
    <t>20.881</t>
  </si>
  <si>
    <t>Datos del Portal de la Transparencia
Febrero 2020</t>
  </si>
  <si>
    <t>** Solo febrero</t>
  </si>
  <si>
    <t>Número de solicitudes por participante</t>
  </si>
  <si>
    <t>UIT Transportes, Movilidad y Agenda Urbana</t>
  </si>
  <si>
    <t>UIT Presidencia, Relaciones con las Cortes y Memoria Democrática - Presidencia del Gobierno</t>
  </si>
  <si>
    <t>UIT Asuntos Económicos y Transformación Digital</t>
  </si>
  <si>
    <t>UIT Trabajo y Economía Social</t>
  </si>
  <si>
    <t>UIT Transición Ecológica y el Reto Demográfico</t>
  </si>
  <si>
    <t>UIT Derechos Sociales y Agenda 2030</t>
  </si>
  <si>
    <t>UIT Universidades</t>
  </si>
  <si>
    <t>UIT Inclusión, Seguridad Social y Migraciones</t>
  </si>
  <si>
    <t>UIT Igualdad</t>
  </si>
  <si>
    <t>UIT Consumo</t>
  </si>
  <si>
    <t xml:space="preserve">Total </t>
  </si>
  <si>
    <t>Datos a 29 de febrero de 2020, de acuerdo con la asignación de centros directivos a Unidad de Información de Transparencia (UIT), o UIT singular (UITS), creada por el Real Decreto 2/2000, de 12 de 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</si>
</sst>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6" formatCode="[$-C0A]mmm\-yy;@"/>
    <numFmt numFmtId="167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8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81BD"/>
        <bgColor rgb="FF4F81BD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4" tint="-0.249977111117893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thin">
        <color indexed="64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thin">
        <color indexed="64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/>
  </cellStyleXfs>
  <cellXfs count="288">
    <xf numFmtId="0" fontId="0" fillId="0" borderId="0" xfId="0"/>
    <xf numFmtId="0" fontId="0" fillId="0" borderId="0" xfId="0" applyBorder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4" fillId="33" borderId="0" xfId="44" applyFont="1" applyFill="1" applyBorder="1"/>
    <xf numFmtId="0" fontId="0" fillId="34" borderId="16" xfId="0" applyFill="1" applyBorder="1"/>
    <xf numFmtId="0" fontId="0" fillId="0" borderId="18" xfId="0" applyBorder="1"/>
    <xf numFmtId="0" fontId="0" fillId="34" borderId="24" xfId="0" applyFill="1" applyBorder="1"/>
    <xf numFmtId="0" fontId="0" fillId="34" borderId="18" xfId="0" applyFill="1" applyBorder="1"/>
    <xf numFmtId="0" fontId="0" fillId="34" borderId="27" xfId="0" applyFill="1" applyBorder="1"/>
    <xf numFmtId="0" fontId="0" fillId="0" borderId="21" xfId="0" applyBorder="1"/>
    <xf numFmtId="0" fontId="0" fillId="0" borderId="16" xfId="0" applyBorder="1"/>
    <xf numFmtId="0" fontId="0" fillId="34" borderId="19" xfId="0" applyFill="1" applyBorder="1"/>
    <xf numFmtId="0" fontId="16" fillId="37" borderId="24" xfId="0" applyFont="1" applyFill="1" applyBorder="1"/>
    <xf numFmtId="0" fontId="22" fillId="33" borderId="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25" fillId="0" borderId="0" xfId="0" applyFont="1" applyAlignment="1">
      <alignment vertical="center"/>
    </xf>
    <xf numFmtId="0" fontId="0" fillId="40" borderId="38" xfId="0" applyFont="1" applyFill="1" applyBorder="1"/>
    <xf numFmtId="0" fontId="0" fillId="43" borderId="10" xfId="0" applyFont="1" applyFill="1" applyBorder="1"/>
    <xf numFmtId="0" fontId="0" fillId="38" borderId="10" xfId="0" applyFont="1" applyFill="1" applyBorder="1"/>
    <xf numFmtId="0" fontId="13" fillId="39" borderId="0" xfId="0" applyFont="1" applyFill="1"/>
    <xf numFmtId="10" fontId="0" fillId="34" borderId="22" xfId="0" applyNumberFormat="1" applyFill="1" applyBorder="1"/>
    <xf numFmtId="10" fontId="0" fillId="0" borderId="22" xfId="0" applyNumberFormat="1" applyBorder="1"/>
    <xf numFmtId="10" fontId="0" fillId="0" borderId="26" xfId="0" applyNumberFormat="1" applyBorder="1"/>
    <xf numFmtId="10" fontId="0" fillId="34" borderId="18" xfId="0" applyNumberFormat="1" applyFill="1" applyBorder="1"/>
    <xf numFmtId="10" fontId="0" fillId="0" borderId="18" xfId="0" applyNumberFormat="1" applyBorder="1"/>
    <xf numFmtId="10" fontId="0" fillId="34" borderId="13" xfId="0" applyNumberFormat="1" applyFill="1" applyBorder="1"/>
    <xf numFmtId="10" fontId="0" fillId="0" borderId="16" xfId="0" applyNumberFormat="1" applyBorder="1"/>
    <xf numFmtId="10" fontId="0" fillId="34" borderId="16" xfId="0" applyNumberFormat="1" applyFill="1" applyBorder="1"/>
    <xf numFmtId="10" fontId="0" fillId="0" borderId="13" xfId="0" applyNumberFormat="1" applyBorder="1"/>
    <xf numFmtId="10" fontId="0" fillId="34" borderId="14" xfId="0" applyNumberFormat="1" applyFill="1" applyBorder="1"/>
    <xf numFmtId="10" fontId="0" fillId="0" borderId="14" xfId="0" applyNumberFormat="1" applyBorder="1"/>
    <xf numFmtId="0" fontId="0" fillId="0" borderId="40" xfId="0" applyBorder="1"/>
    <xf numFmtId="0" fontId="0" fillId="0" borderId="43" xfId="0" applyBorder="1"/>
    <xf numFmtId="0" fontId="16" fillId="37" borderId="45" xfId="0" applyFont="1" applyFill="1" applyBorder="1"/>
    <xf numFmtId="0" fontId="17" fillId="0" borderId="40" xfId="0" applyFont="1" applyBorder="1"/>
    <xf numFmtId="0" fontId="19" fillId="0" borderId="43" xfId="0" applyFont="1" applyBorder="1"/>
    <xf numFmtId="0" fontId="18" fillId="37" borderId="45" xfId="0" applyFont="1" applyFill="1" applyBorder="1"/>
    <xf numFmtId="10" fontId="0" fillId="0" borderId="44" xfId="43" applyNumberFormat="1" applyFont="1" applyBorder="1" applyAlignment="1">
      <alignment horizontal="right"/>
    </xf>
    <xf numFmtId="10" fontId="16" fillId="37" borderId="47" xfId="43" applyNumberFormat="1" applyFont="1" applyFill="1" applyBorder="1" applyAlignment="1">
      <alignment horizontal="right"/>
    </xf>
    <xf numFmtId="165" fontId="19" fillId="0" borderId="39" xfId="42" applyNumberFormat="1" applyFont="1" applyBorder="1" applyAlignment="1">
      <alignment horizontal="right"/>
    </xf>
    <xf numFmtId="10" fontId="19" fillId="0" borderId="44" xfId="43" applyNumberFormat="1" applyFont="1" applyBorder="1" applyAlignment="1">
      <alignment horizontal="right"/>
    </xf>
    <xf numFmtId="165" fontId="18" fillId="37" borderId="46" xfId="42" applyNumberFormat="1" applyFont="1" applyFill="1" applyBorder="1" applyAlignment="1">
      <alignment horizontal="right"/>
    </xf>
    <xf numFmtId="10" fontId="18" fillId="37" borderId="47" xfId="43" applyNumberFormat="1" applyFont="1" applyFill="1" applyBorder="1" applyAlignment="1">
      <alignment horizontal="right"/>
    </xf>
    <xf numFmtId="165" fontId="0" fillId="43" borderId="10" xfId="42" applyNumberFormat="1" applyFont="1" applyFill="1" applyBorder="1" applyAlignment="1">
      <alignment horizontal="right"/>
    </xf>
    <xf numFmtId="10" fontId="0" fillId="43" borderId="10" xfId="43" applyNumberFormat="1" applyFont="1" applyFill="1" applyBorder="1" applyAlignment="1">
      <alignment horizontal="right"/>
    </xf>
    <xf numFmtId="165" fontId="0" fillId="38" borderId="10" xfId="42" applyNumberFormat="1" applyFont="1" applyFill="1" applyBorder="1" applyAlignment="1">
      <alignment horizontal="right"/>
    </xf>
    <xf numFmtId="10" fontId="0" fillId="38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39" borderId="0" xfId="0" applyFont="1" applyFill="1" applyAlignment="1">
      <alignment vertical="center"/>
    </xf>
    <xf numFmtId="0" fontId="0" fillId="44" borderId="10" xfId="0" applyFont="1" applyFill="1" applyBorder="1"/>
    <xf numFmtId="165" fontId="1" fillId="44" borderId="10" xfId="42" applyNumberFormat="1" applyFont="1" applyFill="1" applyBorder="1" applyAlignment="1">
      <alignment horizontal="right"/>
    </xf>
    <xf numFmtId="10" fontId="1" fillId="44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7" borderId="52" xfId="0" applyFill="1" applyBorder="1"/>
    <xf numFmtId="3" fontId="0" fillId="37" borderId="52" xfId="0" applyNumberFormat="1" applyFill="1" applyBorder="1"/>
    <xf numFmtId="10" fontId="0" fillId="37" borderId="52" xfId="43" applyNumberFormat="1" applyFont="1" applyFill="1" applyBorder="1"/>
    <xf numFmtId="0" fontId="0" fillId="0" borderId="0" xfId="0" applyAlignment="1">
      <alignment horizontal="left" indent="1"/>
    </xf>
    <xf numFmtId="0" fontId="0" fillId="37" borderId="51" xfId="0" applyFont="1" applyFill="1" applyBorder="1"/>
    <xf numFmtId="3" fontId="0" fillId="37" borderId="51" xfId="0" applyNumberFormat="1" applyFont="1" applyFill="1" applyBorder="1"/>
    <xf numFmtId="0" fontId="16" fillId="41" borderId="10" xfId="0" applyFont="1" applyFill="1" applyBorder="1"/>
    <xf numFmtId="165" fontId="16" fillId="41" borderId="10" xfId="42" applyNumberFormat="1" applyFont="1" applyFill="1" applyBorder="1" applyAlignment="1">
      <alignment horizontal="right"/>
    </xf>
    <xf numFmtId="10" fontId="16" fillId="41" borderId="10" xfId="43" applyNumberFormat="1" applyFont="1" applyFill="1" applyBorder="1" applyAlignment="1">
      <alignment horizontal="right"/>
    </xf>
    <xf numFmtId="0" fontId="21" fillId="0" borderId="0" xfId="0" applyFont="1" applyBorder="1" applyAlignment="1"/>
    <xf numFmtId="17" fontId="0" fillId="0" borderId="0" xfId="0" applyNumberFormat="1"/>
    <xf numFmtId="165" fontId="0" fillId="0" borderId="0" xfId="42" applyNumberFormat="1" applyFont="1"/>
    <xf numFmtId="165" fontId="0" fillId="0" borderId="0" xfId="0" applyNumberFormat="1"/>
    <xf numFmtId="165" fontId="1" fillId="0" borderId="0" xfId="42" applyNumberFormat="1" applyFont="1"/>
    <xf numFmtId="165" fontId="26" fillId="0" borderId="0" xfId="42" applyNumberFormat="1" applyFont="1"/>
    <xf numFmtId="0" fontId="23" fillId="0" borderId="0" xfId="44"/>
    <xf numFmtId="0" fontId="28" fillId="45" borderId="54" xfId="0" applyFont="1" applyFill="1" applyBorder="1"/>
    <xf numFmtId="0" fontId="28" fillId="45" borderId="55" xfId="0" applyFont="1" applyFill="1" applyBorder="1"/>
    <xf numFmtId="0" fontId="28" fillId="45" borderId="56" xfId="0" applyFont="1" applyFill="1" applyBorder="1"/>
    <xf numFmtId="3" fontId="30" fillId="46" borderId="58" xfId="0" applyNumberFormat="1" applyFont="1" applyFill="1" applyBorder="1" applyAlignment="1">
      <alignment horizontal="right"/>
    </xf>
    <xf numFmtId="10" fontId="30" fillId="46" borderId="59" xfId="43" applyNumberFormat="1" applyFont="1" applyFill="1" applyBorder="1" applyAlignment="1">
      <alignment horizontal="right"/>
    </xf>
    <xf numFmtId="3" fontId="30" fillId="0" borderId="58" xfId="0" applyNumberFormat="1" applyFont="1" applyFill="1" applyBorder="1" applyAlignment="1">
      <alignment horizontal="right"/>
    </xf>
    <xf numFmtId="10" fontId="30" fillId="0" borderId="59" xfId="43" applyNumberFormat="1" applyFont="1" applyFill="1" applyBorder="1" applyAlignment="1">
      <alignment horizontal="right"/>
    </xf>
    <xf numFmtId="0" fontId="29" fillId="47" borderId="60" xfId="0" applyFont="1" applyFill="1" applyBorder="1"/>
    <xf numFmtId="3" fontId="29" fillId="47" borderId="61" xfId="0" applyNumberFormat="1" applyFont="1" applyFill="1" applyBorder="1" applyAlignment="1">
      <alignment horizontal="right"/>
    </xf>
    <xf numFmtId="10" fontId="29" fillId="47" borderId="62" xfId="43" applyNumberFormat="1" applyFont="1" applyFill="1" applyBorder="1" applyAlignment="1">
      <alignment horizontal="right"/>
    </xf>
    <xf numFmtId="0" fontId="28" fillId="45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3" fillId="42" borderId="10" xfId="0" applyFont="1" applyFill="1" applyBorder="1" applyAlignment="1">
      <alignment horizontal="center"/>
    </xf>
    <xf numFmtId="0" fontId="16" fillId="42" borderId="50" xfId="0" applyFont="1" applyFill="1" applyBorder="1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/>
    <xf numFmtId="0" fontId="16" fillId="0" borderId="48" xfId="0" applyFont="1" applyBorder="1"/>
    <xf numFmtId="0" fontId="16" fillId="34" borderId="30" xfId="0" applyFont="1" applyFill="1" applyBorder="1"/>
    <xf numFmtId="3" fontId="16" fillId="34" borderId="30" xfId="0" applyNumberFormat="1" applyFont="1" applyFill="1" applyBorder="1"/>
    <xf numFmtId="0" fontId="32" fillId="48" borderId="63" xfId="0" applyFont="1" applyFill="1" applyBorder="1"/>
    <xf numFmtId="0" fontId="32" fillId="48" borderId="64" xfId="0" applyFont="1" applyFill="1" applyBorder="1"/>
    <xf numFmtId="0" fontId="32" fillId="48" borderId="65" xfId="0" applyFont="1" applyFill="1" applyBorder="1"/>
    <xf numFmtId="165" fontId="29" fillId="49" borderId="67" xfId="42" applyNumberFormat="1" applyFont="1" applyFill="1" applyBorder="1" applyAlignment="1">
      <alignment vertical="center" wrapText="1"/>
    </xf>
    <xf numFmtId="10" fontId="33" fillId="49" borderId="68" xfId="43" applyNumberFormat="1" applyFont="1" applyFill="1" applyBorder="1"/>
    <xf numFmtId="165" fontId="29" fillId="46" borderId="70" xfId="42" applyNumberFormat="1" applyFont="1" applyFill="1" applyBorder="1" applyAlignment="1">
      <alignment vertical="center" wrapText="1"/>
    </xf>
    <xf numFmtId="10" fontId="33" fillId="46" borderId="71" xfId="43" applyNumberFormat="1" applyFont="1" applyFill="1" applyBorder="1"/>
    <xf numFmtId="165" fontId="29" fillId="49" borderId="70" xfId="42" applyNumberFormat="1" applyFont="1" applyFill="1" applyBorder="1" applyAlignment="1">
      <alignment vertical="center" wrapText="1"/>
    </xf>
    <xf numFmtId="10" fontId="33" fillId="49" borderId="71" xfId="43" applyNumberFormat="1" applyFont="1" applyFill="1" applyBorder="1"/>
    <xf numFmtId="0" fontId="29" fillId="47" borderId="72" xfId="0" applyFont="1" applyFill="1" applyBorder="1" applyAlignment="1">
      <alignment horizontal="left"/>
    </xf>
    <xf numFmtId="165" fontId="29" fillId="47" borderId="67" xfId="42" applyNumberFormat="1" applyFont="1" applyFill="1" applyBorder="1" applyAlignment="1">
      <alignment vertical="center" wrapText="1"/>
    </xf>
    <xf numFmtId="10" fontId="33" fillId="47" borderId="73" xfId="43" applyNumberFormat="1" applyFont="1" applyFill="1" applyBorder="1"/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65" fontId="0" fillId="40" borderId="37" xfId="42" applyNumberFormat="1" applyFont="1" applyFill="1" applyBorder="1" applyAlignment="1">
      <alignment horizontal="center"/>
    </xf>
    <xf numFmtId="10" fontId="0" fillId="40" borderId="34" xfId="43" applyNumberFormat="1" applyFont="1" applyFill="1" applyBorder="1" applyAlignment="1">
      <alignment horizontal="center"/>
    </xf>
    <xf numFmtId="49" fontId="13" fillId="50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right" vertical="center"/>
    </xf>
    <xf numFmtId="164" fontId="19" fillId="33" borderId="11" xfId="0" applyNumberFormat="1" applyFont="1" applyFill="1" applyBorder="1" applyAlignment="1">
      <alignment horizontal="right"/>
    </xf>
    <xf numFmtId="49" fontId="19" fillId="36" borderId="11" xfId="0" applyNumberFormat="1" applyFont="1" applyFill="1" applyBorder="1" applyAlignment="1">
      <alignment horizontal="left" vertical="center"/>
    </xf>
    <xf numFmtId="3" fontId="19" fillId="36" borderId="11" xfId="0" applyNumberFormat="1" applyFont="1" applyFill="1" applyBorder="1" applyAlignment="1">
      <alignment horizontal="right" vertical="center"/>
    </xf>
    <xf numFmtId="164" fontId="19" fillId="36" borderId="11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left" vertical="center"/>
    </xf>
    <xf numFmtId="3" fontId="19" fillId="35" borderId="11" xfId="0" applyNumberFormat="1" applyFont="1" applyFill="1" applyBorder="1" applyAlignment="1">
      <alignment horizontal="right" vertical="center"/>
    </xf>
    <xf numFmtId="164" fontId="19" fillId="35" borderId="11" xfId="0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right" vertical="center"/>
    </xf>
    <xf numFmtId="10" fontId="19" fillId="35" borderId="11" xfId="43" applyNumberFormat="1" applyFont="1" applyFill="1" applyBorder="1" applyAlignment="1">
      <alignment horizontal="right" vertical="center"/>
    </xf>
    <xf numFmtId="49" fontId="19" fillId="34" borderId="11" xfId="0" applyNumberFormat="1" applyFont="1" applyFill="1" applyBorder="1" applyAlignment="1">
      <alignment horizontal="left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0" applyNumberFormat="1" applyFont="1" applyFill="1" applyBorder="1" applyAlignment="1">
      <alignment horizontal="right"/>
    </xf>
    <xf numFmtId="49" fontId="19" fillId="36" borderId="74" xfId="0" applyNumberFormat="1" applyFont="1" applyFill="1" applyBorder="1" applyAlignment="1">
      <alignment horizontal="left" vertical="center"/>
    </xf>
    <xf numFmtId="3" fontId="19" fillId="36" borderId="74" xfId="0" applyNumberFormat="1" applyFont="1" applyFill="1" applyBorder="1" applyAlignment="1">
      <alignment horizontal="right" vertical="center"/>
    </xf>
    <xf numFmtId="164" fontId="19" fillId="36" borderId="74" xfId="0" applyNumberFormat="1" applyFont="1" applyFill="1" applyBorder="1" applyAlignment="1">
      <alignment horizontal="right"/>
    </xf>
    <xf numFmtId="0" fontId="34" fillId="0" borderId="0" xfId="0" applyFont="1" applyAlignment="1">
      <alignment horizontal="justify" vertical="center"/>
    </xf>
    <xf numFmtId="0" fontId="13" fillId="52" borderId="35" xfId="0" applyFont="1" applyFill="1" applyBorder="1" applyAlignment="1">
      <alignment horizontal="center" vertical="center" wrapText="1"/>
    </xf>
    <xf numFmtId="0" fontId="13" fillId="52" borderId="75" xfId="0" applyFont="1" applyFill="1" applyBorder="1" applyAlignment="1">
      <alignment horizontal="center" vertical="center" wrapText="1"/>
    </xf>
    <xf numFmtId="0" fontId="13" fillId="52" borderId="77" xfId="0" applyFont="1" applyFill="1" applyBorder="1" applyAlignment="1">
      <alignment horizontal="center" vertical="center" wrapText="1"/>
    </xf>
    <xf numFmtId="0" fontId="13" fillId="52" borderId="76" xfId="0" applyFont="1" applyFill="1" applyBorder="1" applyAlignment="1">
      <alignment horizontal="center" vertical="center" wrapText="1"/>
    </xf>
    <xf numFmtId="0" fontId="0" fillId="34" borderId="17" xfId="0" applyFill="1" applyBorder="1" applyAlignment="1"/>
    <xf numFmtId="10" fontId="0" fillId="34" borderId="16" xfId="43" applyNumberFormat="1" applyFont="1" applyFill="1" applyBorder="1" applyAlignment="1">
      <alignment horizontal="right"/>
    </xf>
    <xf numFmtId="0" fontId="0" fillId="0" borderId="17" xfId="0" applyBorder="1" applyAlignment="1"/>
    <xf numFmtId="10" fontId="0" fillId="0" borderId="16" xfId="43" applyNumberFormat="1" applyFont="1" applyFill="1" applyBorder="1" applyAlignment="1">
      <alignment horizontal="right"/>
    </xf>
    <xf numFmtId="0" fontId="0" fillId="34" borderId="17" xfId="0" applyFill="1" applyBorder="1" applyAlignment="1">
      <alignment wrapText="1"/>
    </xf>
    <xf numFmtId="0" fontId="0" fillId="0" borderId="17" xfId="0" applyFill="1" applyBorder="1" applyAlignment="1"/>
    <xf numFmtId="0" fontId="0" fillId="34" borderId="15" xfId="0" applyFill="1" applyBorder="1" applyAlignment="1">
      <alignment wrapText="1"/>
    </xf>
    <xf numFmtId="0" fontId="0" fillId="34" borderId="15" xfId="0" applyFill="1" applyBorder="1" applyAlignment="1"/>
    <xf numFmtId="0" fontId="0" fillId="0" borderId="15" xfId="0" applyFill="1" applyBorder="1" applyAlignment="1"/>
    <xf numFmtId="165" fontId="16" fillId="37" borderId="18" xfId="42" applyNumberFormat="1" applyFont="1" applyFill="1" applyBorder="1" applyAlignment="1">
      <alignment horizontal="left"/>
    </xf>
    <xf numFmtId="0" fontId="28" fillId="53" borderId="10" xfId="0" applyFont="1" applyFill="1" applyBorder="1" applyAlignment="1">
      <alignment horizontal="center"/>
    </xf>
    <xf numFmtId="0" fontId="31" fillId="49" borderId="10" xfId="0" applyFont="1" applyFill="1" applyBorder="1" applyAlignment="1">
      <alignment horizontal="left"/>
    </xf>
    <xf numFmtId="3" fontId="31" fillId="49" borderId="10" xfId="0" applyNumberFormat="1" applyFont="1" applyFill="1" applyBorder="1"/>
    <xf numFmtId="10" fontId="31" fillId="49" borderId="10" xfId="0" applyNumberFormat="1" applyFont="1" applyFill="1" applyBorder="1"/>
    <xf numFmtId="0" fontId="31" fillId="54" borderId="10" xfId="0" applyFont="1" applyFill="1" applyBorder="1" applyAlignment="1">
      <alignment horizontal="left"/>
    </xf>
    <xf numFmtId="3" fontId="31" fillId="54" borderId="10" xfId="0" applyNumberFormat="1" applyFont="1" applyFill="1" applyBorder="1"/>
    <xf numFmtId="10" fontId="31" fillId="54" borderId="10" xfId="0" applyNumberFormat="1" applyFont="1" applyFill="1" applyBorder="1"/>
    <xf numFmtId="0" fontId="31" fillId="49" borderId="78" xfId="0" applyFont="1" applyFill="1" applyBorder="1" applyAlignment="1">
      <alignment horizontal="left"/>
    </xf>
    <xf numFmtId="3" fontId="31" fillId="49" borderId="78" xfId="0" applyNumberFormat="1" applyFont="1" applyFill="1" applyBorder="1"/>
    <xf numFmtId="10" fontId="31" fillId="49" borderId="78" xfId="0" applyNumberFormat="1" applyFont="1" applyFill="1" applyBorder="1"/>
    <xf numFmtId="49" fontId="13" fillId="50" borderId="82" xfId="0" applyNumberFormat="1" applyFont="1" applyFill="1" applyBorder="1" applyAlignment="1">
      <alignment horizontal="center" vertical="center"/>
    </xf>
    <xf numFmtId="49" fontId="13" fillId="50" borderId="83" xfId="0" applyNumberFormat="1" applyFont="1" applyFill="1" applyBorder="1" applyAlignment="1">
      <alignment horizontal="center" vertical="center"/>
    </xf>
    <xf numFmtId="49" fontId="13" fillId="50" borderId="53" xfId="0" applyNumberFormat="1" applyFont="1" applyFill="1" applyBorder="1" applyAlignment="1">
      <alignment horizontal="center" vertical="center"/>
    </xf>
    <xf numFmtId="49" fontId="13" fillId="50" borderId="84" xfId="0" applyNumberFormat="1" applyFont="1" applyFill="1" applyBorder="1" applyAlignment="1">
      <alignment horizontal="center" vertical="center"/>
    </xf>
    <xf numFmtId="0" fontId="0" fillId="38" borderId="85" xfId="0" applyFont="1" applyFill="1" applyBorder="1" applyAlignment="1">
      <alignment horizontal="left" vertical="center" wrapText="1"/>
    </xf>
    <xf numFmtId="10" fontId="0" fillId="38" borderId="86" xfId="0" applyNumberFormat="1" applyFont="1" applyFill="1" applyBorder="1" applyAlignment="1">
      <alignment horizontal="right" vertical="center" wrapText="1"/>
    </xf>
    <xf numFmtId="10" fontId="0" fillId="38" borderId="10" xfId="0" applyNumberFormat="1" applyFont="1" applyFill="1" applyBorder="1" applyAlignment="1">
      <alignment horizontal="right" vertical="center" wrapText="1"/>
    </xf>
    <xf numFmtId="10" fontId="0" fillId="38" borderId="87" xfId="0" applyNumberFormat="1" applyFont="1" applyFill="1" applyBorder="1" applyAlignment="1">
      <alignment horizontal="right" vertical="center" wrapText="1"/>
    </xf>
    <xf numFmtId="0" fontId="0" fillId="0" borderId="85" xfId="0" applyBorder="1"/>
    <xf numFmtId="10" fontId="0" fillId="33" borderId="86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10" fontId="0" fillId="33" borderId="87" xfId="0" applyNumberFormat="1" applyFont="1" applyFill="1" applyBorder="1" applyAlignment="1">
      <alignment horizontal="right" vertical="center" wrapText="1"/>
    </xf>
    <xf numFmtId="0" fontId="0" fillId="0" borderId="85" xfId="0" applyBorder="1" applyAlignment="1">
      <alignment wrapText="1"/>
    </xf>
    <xf numFmtId="49" fontId="13" fillId="50" borderId="0" xfId="0" applyNumberFormat="1" applyFont="1" applyFill="1" applyBorder="1" applyAlignment="1">
      <alignment horizontal="center" vertical="center"/>
    </xf>
    <xf numFmtId="0" fontId="0" fillId="38" borderId="85" xfId="0" applyFill="1" applyBorder="1"/>
    <xf numFmtId="10" fontId="0" fillId="38" borderId="89" xfId="0" applyNumberFormat="1" applyFill="1" applyBorder="1"/>
    <xf numFmtId="10" fontId="0" fillId="38" borderId="31" xfId="0" applyNumberFormat="1" applyFill="1" applyBorder="1"/>
    <xf numFmtId="10" fontId="0" fillId="38" borderId="92" xfId="0" applyNumberFormat="1" applyFill="1" applyBorder="1"/>
    <xf numFmtId="0" fontId="0" fillId="0" borderId="93" xfId="0" applyBorder="1"/>
    <xf numFmtId="10" fontId="19" fillId="33" borderId="94" xfId="0" applyNumberFormat="1" applyFont="1" applyFill="1" applyBorder="1" applyAlignment="1"/>
    <xf numFmtId="10" fontId="19" fillId="33" borderId="95" xfId="0" applyNumberFormat="1" applyFont="1" applyFill="1" applyBorder="1" applyAlignment="1"/>
    <xf numFmtId="10" fontId="19" fillId="33" borderId="32" xfId="0" applyNumberFormat="1" applyFont="1" applyFill="1" applyBorder="1" applyAlignment="1"/>
    <xf numFmtId="10" fontId="18" fillId="51" borderId="97" xfId="0" applyNumberFormat="1" applyFont="1" applyFill="1" applyBorder="1" applyAlignment="1">
      <alignment horizontal="right" vertical="center"/>
    </xf>
    <xf numFmtId="10" fontId="18" fillId="51" borderId="98" xfId="0" applyNumberFormat="1" applyFont="1" applyFill="1" applyBorder="1" applyAlignment="1">
      <alignment horizontal="right" vertical="center"/>
    </xf>
    <xf numFmtId="10" fontId="18" fillId="51" borderId="99" xfId="0" applyNumberFormat="1" applyFont="1" applyFill="1" applyBorder="1" applyAlignment="1">
      <alignment horizontal="right" vertical="center"/>
    </xf>
    <xf numFmtId="10" fontId="0" fillId="38" borderId="33" xfId="0" applyNumberFormat="1" applyFont="1" applyFill="1" applyBorder="1" applyAlignment="1">
      <alignment horizontal="right" vertical="center" wrapText="1"/>
    </xf>
    <xf numFmtId="10" fontId="0" fillId="33" borderId="33" xfId="0" applyNumberFormat="1" applyFont="1" applyFill="1" applyBorder="1" applyAlignment="1">
      <alignment horizontal="right" vertical="center" wrapText="1"/>
    </xf>
    <xf numFmtId="0" fontId="0" fillId="33" borderId="85" xfId="0" applyFill="1" applyBorder="1"/>
    <xf numFmtId="0" fontId="0" fillId="33" borderId="88" xfId="0" applyFill="1" applyBorder="1"/>
    <xf numFmtId="10" fontId="0" fillId="33" borderId="94" xfId="0" applyNumberFormat="1" applyFont="1" applyFill="1" applyBorder="1" applyAlignment="1">
      <alignment horizontal="right" vertical="center" wrapText="1"/>
    </xf>
    <xf numFmtId="10" fontId="0" fillId="33" borderId="95" xfId="0" applyNumberFormat="1" applyFont="1" applyFill="1" applyBorder="1" applyAlignment="1">
      <alignment horizontal="right" vertical="center" wrapText="1"/>
    </xf>
    <xf numFmtId="10" fontId="0" fillId="33" borderId="32" xfId="0" applyNumberFormat="1" applyFont="1" applyFill="1" applyBorder="1" applyAlignment="1">
      <alignment horizontal="right" vertical="center" wrapText="1"/>
    </xf>
    <xf numFmtId="0" fontId="23" fillId="33" borderId="0" xfId="44" applyFill="1" applyBorder="1"/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/>
    <xf numFmtId="167" fontId="19" fillId="34" borderId="23" xfId="42" applyNumberFormat="1" applyFont="1" applyFill="1" applyBorder="1" applyAlignment="1">
      <alignment horizontal="right"/>
    </xf>
    <xf numFmtId="167" fontId="19" fillId="0" borderId="23" xfId="42" applyNumberFormat="1" applyFont="1" applyBorder="1" applyAlignment="1">
      <alignment horizontal="right"/>
    </xf>
    <xf numFmtId="167" fontId="19" fillId="34" borderId="25" xfId="42" applyNumberFormat="1" applyFont="1" applyFill="1" applyBorder="1" applyAlignment="1">
      <alignment horizontal="right"/>
    </xf>
    <xf numFmtId="167" fontId="19" fillId="34" borderId="21" xfId="42" applyNumberFormat="1" applyFont="1" applyFill="1" applyBorder="1" applyAlignment="1">
      <alignment horizontal="right"/>
    </xf>
    <xf numFmtId="167" fontId="19" fillId="0" borderId="19" xfId="42" applyNumberFormat="1" applyFont="1" applyBorder="1" applyAlignment="1">
      <alignment horizontal="right"/>
    </xf>
    <xf numFmtId="167" fontId="19" fillId="34" borderId="16" xfId="42" applyNumberFormat="1" applyFont="1" applyFill="1" applyBorder="1" applyAlignment="1">
      <alignment horizontal="right"/>
    </xf>
    <xf numFmtId="167" fontId="19" fillId="0" borderId="20" xfId="42" applyNumberFormat="1" applyFont="1" applyBorder="1" applyAlignment="1">
      <alignment horizontal="right"/>
    </xf>
    <xf numFmtId="167" fontId="19" fillId="0" borderId="21" xfId="42" applyNumberFormat="1" applyFont="1" applyBorder="1" applyAlignment="1">
      <alignment horizontal="right"/>
    </xf>
    <xf numFmtId="167" fontId="19" fillId="34" borderId="20" xfId="42" applyNumberFormat="1" applyFont="1" applyFill="1" applyBorder="1" applyAlignment="1">
      <alignment horizontal="right"/>
    </xf>
    <xf numFmtId="167" fontId="19" fillId="34" borderId="28" xfId="42" applyNumberFormat="1" applyFont="1" applyFill="1" applyBorder="1" applyAlignment="1">
      <alignment horizontal="right"/>
    </xf>
    <xf numFmtId="167" fontId="19" fillId="0" borderId="16" xfId="42" applyNumberFormat="1" applyFont="1" applyBorder="1" applyAlignment="1">
      <alignment horizontal="right"/>
    </xf>
    <xf numFmtId="167" fontId="16" fillId="37" borderId="29" xfId="42" applyNumberFormat="1" applyFont="1" applyFill="1" applyBorder="1" applyAlignment="1">
      <alignment horizontal="right"/>
    </xf>
    <xf numFmtId="0" fontId="35" fillId="0" borderId="0" xfId="0" applyFont="1"/>
    <xf numFmtId="3" fontId="35" fillId="0" borderId="0" xfId="0" applyNumberFormat="1" applyFont="1"/>
    <xf numFmtId="10" fontId="35" fillId="0" borderId="0" xfId="0" applyNumberFormat="1" applyFont="1"/>
    <xf numFmtId="0" fontId="29" fillId="56" borderId="10" xfId="0" applyFont="1" applyFill="1" applyBorder="1" applyAlignment="1">
      <alignment wrapText="1"/>
    </xf>
    <xf numFmtId="3" fontId="29" fillId="56" borderId="10" xfId="0" applyNumberFormat="1" applyFont="1" applyFill="1" applyBorder="1"/>
    <xf numFmtId="10" fontId="16" fillId="37" borderId="94" xfId="0" applyNumberFormat="1" applyFont="1" applyFill="1" applyBorder="1"/>
    <xf numFmtId="49" fontId="18" fillId="51" borderId="96" xfId="0" applyNumberFormat="1" applyFont="1" applyFill="1" applyBorder="1" applyAlignment="1">
      <alignment horizontal="right" vertical="center"/>
    </xf>
    <xf numFmtId="0" fontId="16" fillId="37" borderId="96" xfId="0" applyFont="1" applyFill="1" applyBorder="1" applyAlignment="1">
      <alignment horizontal="right"/>
    </xf>
    <xf numFmtId="10" fontId="16" fillId="37" borderId="100" xfId="0" applyNumberFormat="1" applyFont="1" applyFill="1" applyBorder="1" applyAlignment="1">
      <alignment horizontal="right" vertical="center" wrapText="1"/>
    </xf>
    <xf numFmtId="10" fontId="16" fillId="37" borderId="101" xfId="0" applyNumberFormat="1" applyFont="1" applyFill="1" applyBorder="1" applyAlignment="1">
      <alignment horizontal="right" vertical="center" wrapText="1"/>
    </xf>
    <xf numFmtId="10" fontId="16" fillId="37" borderId="102" xfId="0" applyNumberFormat="1" applyFont="1" applyFill="1" applyBorder="1" applyAlignment="1">
      <alignment horizontal="right" vertical="center" wrapText="1"/>
    </xf>
    <xf numFmtId="166" fontId="33" fillId="34" borderId="10" xfId="0" applyNumberFormat="1" applyFont="1" applyFill="1" applyBorder="1" applyAlignment="1">
      <alignment horizontal="center"/>
    </xf>
    <xf numFmtId="0" fontId="30" fillId="46" borderId="57" xfId="0" applyFont="1" applyFill="1" applyBorder="1"/>
    <xf numFmtId="0" fontId="30" fillId="0" borderId="57" xfId="0" applyFont="1" applyFill="1" applyBorder="1"/>
    <xf numFmtId="3" fontId="0" fillId="34" borderId="10" xfId="0" applyNumberFormat="1" applyFont="1" applyFill="1" applyBorder="1"/>
    <xf numFmtId="10" fontId="0" fillId="0" borderId="48" xfId="0" applyNumberFormat="1" applyFont="1" applyBorder="1"/>
    <xf numFmtId="3" fontId="0" fillId="34" borderId="30" xfId="0" applyNumberFormat="1" applyFont="1" applyFill="1" applyBorder="1"/>
    <xf numFmtId="0" fontId="30" fillId="49" borderId="66" xfId="0" applyFont="1" applyFill="1" applyBorder="1" applyAlignment="1">
      <alignment horizontal="left"/>
    </xf>
    <xf numFmtId="0" fontId="30" fillId="46" borderId="69" xfId="0" applyFont="1" applyFill="1" applyBorder="1" applyAlignment="1">
      <alignment horizontal="left"/>
    </xf>
    <xf numFmtId="0" fontId="30" fillId="49" borderId="69" xfId="0" applyFont="1" applyFill="1" applyBorder="1" applyAlignment="1">
      <alignment horizontal="left"/>
    </xf>
    <xf numFmtId="166" fontId="33" fillId="57" borderId="10" xfId="0" applyNumberFormat="1" applyFont="1" applyFill="1" applyBorder="1" applyAlignment="1">
      <alignment horizontal="center" vertical="center"/>
    </xf>
    <xf numFmtId="3" fontId="33" fillId="57" borderId="31" xfId="0" applyNumberFormat="1" applyFont="1" applyFill="1" applyBorder="1" applyAlignment="1">
      <alignment horizontal="center"/>
    </xf>
    <xf numFmtId="3" fontId="33" fillId="57" borderId="10" xfId="0" applyNumberFormat="1" applyFont="1" applyFill="1" applyBorder="1" applyAlignment="1">
      <alignment horizontal="center"/>
    </xf>
    <xf numFmtId="166" fontId="33" fillId="46" borderId="10" xfId="0" applyNumberFormat="1" applyFont="1" applyFill="1" applyBorder="1" applyAlignment="1">
      <alignment horizontal="center"/>
    </xf>
    <xf numFmtId="166" fontId="33" fillId="0" borderId="10" xfId="0" applyNumberFormat="1" applyFont="1" applyFill="1" applyBorder="1" applyAlignment="1">
      <alignment horizontal="center"/>
    </xf>
    <xf numFmtId="0" fontId="16" fillId="37" borderId="10" xfId="0" applyFont="1" applyFill="1" applyBorder="1"/>
    <xf numFmtId="3" fontId="16" fillId="37" borderId="10" xfId="0" applyNumberFormat="1" applyFont="1" applyFill="1" applyBorder="1"/>
    <xf numFmtId="49" fontId="16" fillId="37" borderId="10" xfId="0" applyNumberFormat="1" applyFont="1" applyFill="1" applyBorder="1" applyAlignment="1">
      <alignment horizontal="center"/>
    </xf>
    <xf numFmtId="9" fontId="16" fillId="0" borderId="48" xfId="43" applyFont="1" applyBorder="1"/>
    <xf numFmtId="9" fontId="16" fillId="0" borderId="48" xfId="0" applyNumberFormat="1" applyFont="1" applyBorder="1"/>
    <xf numFmtId="0" fontId="0" fillId="0" borderId="41" xfId="0" applyBorder="1" applyAlignment="1">
      <alignment horizontal="right" vertical="center"/>
    </xf>
    <xf numFmtId="3" fontId="0" fillId="0" borderId="39" xfId="42" applyNumberFormat="1" applyFont="1" applyBorder="1" applyAlignment="1">
      <alignment horizontal="right" vertical="center"/>
    </xf>
    <xf numFmtId="165" fontId="35" fillId="0" borderId="0" xfId="0" applyNumberFormat="1" applyFont="1"/>
    <xf numFmtId="9" fontId="35" fillId="0" borderId="0" xfId="0" applyNumberFormat="1" applyFont="1"/>
    <xf numFmtId="165" fontId="19" fillId="34" borderId="16" xfId="42" applyNumberFormat="1" applyFont="1" applyFill="1" applyBorder="1" applyAlignment="1"/>
    <xf numFmtId="165" fontId="19" fillId="0" borderId="16" xfId="42" applyNumberFormat="1" applyFont="1" applyFill="1" applyBorder="1" applyAlignment="1"/>
    <xf numFmtId="165" fontId="16" fillId="37" borderId="18" xfId="42" applyNumberFormat="1" applyFont="1" applyFill="1" applyBorder="1" applyAlignment="1"/>
    <xf numFmtId="9" fontId="16" fillId="37" borderId="29" xfId="43" applyFont="1" applyFill="1" applyBorder="1" applyAlignment="1">
      <alignment horizontal="right"/>
    </xf>
    <xf numFmtId="9" fontId="16" fillId="37" borderId="18" xfId="43" applyFont="1" applyFill="1" applyBorder="1" applyAlignment="1"/>
    <xf numFmtId="9" fontId="29" fillId="56" borderId="10" xfId="43" applyFont="1" applyFill="1" applyBorder="1"/>
    <xf numFmtId="10" fontId="0" fillId="37" borderId="51" xfId="43" applyNumberFormat="1" applyFont="1" applyFill="1" applyBorder="1"/>
    <xf numFmtId="166" fontId="16" fillId="0" borderId="10" xfId="0" applyNumberFormat="1" applyFont="1" applyBorder="1" applyAlignment="1">
      <alignment horizontal="center"/>
    </xf>
    <xf numFmtId="1" fontId="0" fillId="0" borderId="0" xfId="0" applyNumberFormat="1"/>
    <xf numFmtId="166" fontId="33" fillId="33" borderId="10" xfId="0" applyNumberFormat="1" applyFont="1" applyFill="1" applyBorder="1" applyAlignment="1">
      <alignment horizontal="center"/>
    </xf>
    <xf numFmtId="0" fontId="27" fillId="0" borderId="0" xfId="45" applyFont="1"/>
    <xf numFmtId="0" fontId="36" fillId="52" borderId="104" xfId="45" applyFont="1" applyFill="1" applyBorder="1"/>
    <xf numFmtId="0" fontId="37" fillId="52" borderId="104" xfId="45" applyFont="1" applyFill="1" applyBorder="1"/>
    <xf numFmtId="165" fontId="0" fillId="0" borderId="105" xfId="42" applyNumberFormat="1" applyFont="1" applyBorder="1"/>
    <xf numFmtId="0" fontId="13" fillId="58" borderId="106" xfId="0" applyFont="1" applyFill="1" applyBorder="1" applyAlignment="1">
      <alignment horizontal="left" vertical="center" indent="1"/>
    </xf>
    <xf numFmtId="0" fontId="13" fillId="58" borderId="106" xfId="0" applyFont="1" applyFill="1" applyBorder="1" applyAlignment="1">
      <alignment horizontal="center"/>
    </xf>
    <xf numFmtId="0" fontId="13" fillId="58" borderId="107" xfId="0" applyFont="1" applyFill="1" applyBorder="1" applyAlignment="1">
      <alignment horizontal="center"/>
    </xf>
    <xf numFmtId="0" fontId="0" fillId="44" borderId="106" xfId="0" applyFont="1" applyFill="1" applyBorder="1" applyAlignment="1">
      <alignment horizontal="left" indent="1"/>
    </xf>
    <xf numFmtId="3" fontId="0" fillId="44" borderId="106" xfId="42" applyNumberFormat="1" applyFont="1" applyFill="1" applyBorder="1" applyAlignment="1">
      <alignment horizontal="right" vertical="center"/>
    </xf>
    <xf numFmtId="10" fontId="0" fillId="44" borderId="107" xfId="43" applyNumberFormat="1" applyFont="1" applyFill="1" applyBorder="1" applyAlignment="1">
      <alignment horizontal="right"/>
    </xf>
    <xf numFmtId="0" fontId="0" fillId="0" borderId="106" xfId="0" applyFont="1" applyBorder="1" applyAlignment="1">
      <alignment horizontal="left" indent="1"/>
    </xf>
    <xf numFmtId="3" fontId="0" fillId="0" borderId="106" xfId="42" applyNumberFormat="1" applyFont="1" applyBorder="1" applyAlignment="1">
      <alignment horizontal="right" vertical="center"/>
    </xf>
    <xf numFmtId="10" fontId="0" fillId="43" borderId="107" xfId="43" applyNumberFormat="1" applyFont="1" applyFill="1" applyBorder="1" applyAlignment="1">
      <alignment horizontal="right"/>
    </xf>
    <xf numFmtId="0" fontId="0" fillId="43" borderId="108" xfId="0" applyFont="1" applyFill="1" applyBorder="1" applyAlignment="1">
      <alignment horizontal="left" indent="1"/>
    </xf>
    <xf numFmtId="3" fontId="0" fillId="43" borderId="108" xfId="42" applyNumberFormat="1" applyFont="1" applyFill="1" applyBorder="1" applyAlignment="1">
      <alignment horizontal="right" vertical="center"/>
    </xf>
    <xf numFmtId="165" fontId="16" fillId="37" borderId="45" xfId="42" applyNumberFormat="1" applyFont="1" applyFill="1" applyBorder="1"/>
    <xf numFmtId="0" fontId="21" fillId="0" borderId="0" xfId="0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55" borderId="79" xfId="0" applyFont="1" applyFill="1" applyBorder="1" applyAlignment="1">
      <alignment horizontal="center"/>
    </xf>
    <xf numFmtId="0" fontId="13" fillId="55" borderId="80" xfId="0" applyFont="1" applyFill="1" applyBorder="1" applyAlignment="1">
      <alignment horizontal="center"/>
    </xf>
    <xf numFmtId="0" fontId="13" fillId="55" borderId="81" xfId="0" applyFont="1" applyFill="1" applyBorder="1" applyAlignment="1">
      <alignment horizontal="center"/>
    </xf>
    <xf numFmtId="0" fontId="13" fillId="55" borderId="90" xfId="0" applyFont="1" applyFill="1" applyBorder="1" applyAlignment="1">
      <alignment horizontal="center"/>
    </xf>
    <xf numFmtId="0" fontId="13" fillId="55" borderId="49" xfId="0" applyFont="1" applyFill="1" applyBorder="1" applyAlignment="1">
      <alignment horizontal="center"/>
    </xf>
    <xf numFmtId="0" fontId="13" fillId="55" borderId="91" xfId="0" applyFont="1" applyFill="1" applyBorder="1" applyAlignment="1">
      <alignment horizontal="center"/>
    </xf>
    <xf numFmtId="1" fontId="31" fillId="46" borderId="10" xfId="0" applyNumberFormat="1" applyFont="1" applyFill="1" applyBorder="1"/>
    <xf numFmtId="3" fontId="33" fillId="46" borderId="10" xfId="0" applyNumberFormat="1" applyFont="1" applyFill="1" applyBorder="1" applyAlignment="1">
      <alignment horizontal="center"/>
    </xf>
    <xf numFmtId="1" fontId="31" fillId="49" borderId="10" xfId="0" applyNumberFormat="1" applyFont="1" applyFill="1" applyBorder="1"/>
    <xf numFmtId="3" fontId="33" fillId="0" borderId="10" xfId="0" applyNumberFormat="1" applyFont="1" applyFill="1" applyBorder="1" applyAlignment="1">
      <alignment horizontal="center"/>
    </xf>
    <xf numFmtId="0" fontId="13" fillId="58" borderId="0" xfId="0" applyFont="1" applyFill="1" applyAlignment="1">
      <alignment horizontal="center"/>
    </xf>
    <xf numFmtId="0" fontId="13" fillId="58" borderId="109" xfId="0" applyFont="1" applyFill="1" applyBorder="1" applyAlignment="1">
      <alignment horizontal="center"/>
    </xf>
    <xf numFmtId="9" fontId="16" fillId="37" borderId="10" xfId="43" applyFont="1" applyFill="1" applyBorder="1" applyAlignment="1">
      <alignment horizontal="center"/>
    </xf>
    <xf numFmtId="49" fontId="18" fillId="51" borderId="0" xfId="0" applyNumberFormat="1" applyFont="1" applyFill="1" applyBorder="1" applyAlignment="1">
      <alignment horizontal="left" vertical="center"/>
    </xf>
    <xf numFmtId="3" fontId="18" fillId="51" borderId="0" xfId="0" applyNumberFormat="1" applyFont="1" applyFill="1" applyBorder="1" applyAlignment="1">
      <alignment horizontal="right" vertical="center"/>
    </xf>
    <xf numFmtId="9" fontId="18" fillId="51" borderId="0" xfId="43" applyNumberFormat="1" applyFont="1" applyFill="1" applyBorder="1" applyAlignment="1">
      <alignment horizontal="right" vertical="center"/>
    </xf>
    <xf numFmtId="0" fontId="16" fillId="37" borderId="103" xfId="0" applyFont="1" applyFill="1" applyBorder="1" applyAlignment="1">
      <alignment horizontal="left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5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314325</xdr:rowOff>
    </xdr:from>
    <xdr:to>
      <xdr:col>1</xdr:col>
      <xdr:colOff>242250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14325"/>
          <a:ext cx="2394900" cy="66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4827298" cy="3278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76200</xdr:rowOff>
    </xdr:from>
    <xdr:to>
      <xdr:col>3</xdr:col>
      <xdr:colOff>27882</xdr:colOff>
      <xdr:row>16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3060"/>
          <a:ext cx="4881822" cy="15582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4" displayName="Tabla4" ref="A2:B65" totalsRowShown="0">
  <autoFilter ref="A2:B65"/>
  <tableColumns count="2">
    <tableColumn id="1" name="Mes " dataDxfId="24"/>
    <tableColumn id="2" name="Páginas vistas" dataDxfId="23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857" displayName="Tabla857" ref="A2:C12" totalsRowShown="0" headerRowDxfId="22" dataDxfId="21" headerRowBorderDxfId="19" tableBorderDxfId="20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10108" displayName="Tabla10108" ref="A2:C8" totalsRowShown="0" headerRowDxfId="14" headerRowBorderDxfId="12" tableBorderDxfId="13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a1479" displayName="Tabla1479" ref="A2:C6" totalsRowShown="0" headerRowDxfId="7" headerRowBorderDxfId="5" tableBorderDxfId="6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a13" displayName="Tabla13" ref="A3:C11" totalsRowShown="0">
  <tableColumns count="3">
    <tableColumn id="1" name="Total solicitudes Portal de la Transparencia (a 30/06/2019)"/>
    <tableColumn id="2" name="20.881" dataDxfId="1"/>
    <tableColumn id="3" name="100,00%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3" sqref="A3"/>
    </sheetView>
  </sheetViews>
  <sheetFormatPr baseColWidth="10" defaultColWidth="11.44140625" defaultRowHeight="14.4" x14ac:dyDescent="0.3"/>
  <cols>
    <col min="1" max="1" width="92.88671875" style="7" customWidth="1"/>
    <col min="2" max="16384" width="11.44140625" style="7"/>
  </cols>
  <sheetData>
    <row r="1" spans="1:1" ht="81" customHeight="1" x14ac:dyDescent="0.25"/>
    <row r="3" spans="1:1" ht="49.5" customHeight="1" x14ac:dyDescent="0.5">
      <c r="A3" s="18" t="s">
        <v>195</v>
      </c>
    </row>
    <row r="4" spans="1:1" x14ac:dyDescent="0.3">
      <c r="A4" s="73" t="s">
        <v>101</v>
      </c>
    </row>
    <row r="5" spans="1:1" ht="15" x14ac:dyDescent="0.25">
      <c r="A5" s="73" t="s">
        <v>102</v>
      </c>
    </row>
    <row r="6" spans="1:1" x14ac:dyDescent="0.3">
      <c r="A6" s="185" t="s">
        <v>45</v>
      </c>
    </row>
    <row r="7" spans="1:1" x14ac:dyDescent="0.3">
      <c r="A7" s="8" t="s">
        <v>46</v>
      </c>
    </row>
    <row r="8" spans="1:1" x14ac:dyDescent="0.3">
      <c r="A8" s="185" t="s">
        <v>103</v>
      </c>
    </row>
    <row r="9" spans="1:1" x14ac:dyDescent="0.3">
      <c r="A9" s="8" t="s">
        <v>47</v>
      </c>
    </row>
    <row r="10" spans="1:1" x14ac:dyDescent="0.3">
      <c r="A10" s="8" t="s">
        <v>48</v>
      </c>
    </row>
    <row r="11" spans="1:1" x14ac:dyDescent="0.3">
      <c r="A11" s="185" t="s">
        <v>104</v>
      </c>
    </row>
    <row r="12" spans="1:1" x14ac:dyDescent="0.3">
      <c r="A12" s="185" t="s">
        <v>105</v>
      </c>
    </row>
    <row r="13" spans="1:1" x14ac:dyDescent="0.3">
      <c r="A13" s="185" t="s">
        <v>106</v>
      </c>
    </row>
    <row r="14" spans="1:1" x14ac:dyDescent="0.3">
      <c r="A14" s="185" t="s">
        <v>49</v>
      </c>
    </row>
    <row r="15" spans="1:1" x14ac:dyDescent="0.3">
      <c r="A15" s="185" t="s">
        <v>75</v>
      </c>
    </row>
    <row r="16" spans="1:1" x14ac:dyDescent="0.3">
      <c r="A16" s="185" t="s">
        <v>107</v>
      </c>
    </row>
    <row r="17" spans="1:1" x14ac:dyDescent="0.3">
      <c r="A17" s="185" t="s">
        <v>139</v>
      </c>
    </row>
    <row r="18" spans="1:1" x14ac:dyDescent="0.3">
      <c r="A18" s="185" t="s">
        <v>50</v>
      </c>
    </row>
  </sheetData>
  <hyperlinks>
    <hyperlink ref="A6" location="'Cuánto nos preguntan'!A1" display="¿Cuánto nos preguntan?"/>
    <hyperlink ref="A7" location="'Cómo nos preguntan'!A1" display="¿Cómo nos preguntan?"/>
    <hyperlink ref="A10" location="'Cómo resolvemos'!A1" display="¿Cómo resolvemos?"/>
    <hyperlink ref="A14" location="'A quién preguntan'!A1" display="¿A quién preguntan?"/>
    <hyperlink ref="A18" location="'Cuánto se reclama'!A1" display="¿Cuánto se reclama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9" location="'Cómo tramitamos'!A1" display="¿Cómo tramitamos?"/>
    <hyperlink ref="A4" location="'Portal Páginas Vistas'!A1" display="Portal: Páginas vistas"/>
    <hyperlink ref="A5" location="'Portal visitas'!A1" display="Portal: Visitas"/>
    <hyperlink ref="A8" location="'Quién nos pregunta'!A1" display="¿Quién nos pregunta?"/>
    <hyperlink ref="A17" location="'Perspectiva de género'!A1" display="Perspectiva de género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baseColWidth="10" defaultRowHeight="14.4" x14ac:dyDescent="0.3"/>
  <cols>
    <col min="1" max="1" width="38.5546875" style="5" customWidth="1"/>
    <col min="2" max="2" width="19.5546875" style="5" customWidth="1"/>
    <col min="3" max="3" width="12.6640625" style="5" customWidth="1"/>
    <col min="4" max="16384" width="11.5546875" style="5"/>
  </cols>
  <sheetData>
    <row r="1" spans="1:3" ht="23.4" x14ac:dyDescent="0.45">
      <c r="A1" s="260" t="s">
        <v>105</v>
      </c>
      <c r="B1" s="260"/>
      <c r="C1" s="260"/>
    </row>
    <row r="2" spans="1:3" x14ac:dyDescent="0.3">
      <c r="A2" s="36" t="s">
        <v>66</v>
      </c>
      <c r="B2" s="230" t="s">
        <v>56</v>
      </c>
      <c r="C2" s="107" t="s">
        <v>16</v>
      </c>
    </row>
    <row r="3" spans="1:3" x14ac:dyDescent="0.3">
      <c r="A3" s="37" t="s">
        <v>4</v>
      </c>
      <c r="B3" s="231">
        <v>14196</v>
      </c>
      <c r="C3" s="42">
        <v>0.86953325983094454</v>
      </c>
    </row>
    <row r="4" spans="1:3" x14ac:dyDescent="0.3">
      <c r="A4" s="37" t="s">
        <v>67</v>
      </c>
      <c r="B4" s="231">
        <v>350</v>
      </c>
      <c r="C4" s="42">
        <v>2.1438196741394095E-2</v>
      </c>
    </row>
    <row r="5" spans="1:3" x14ac:dyDescent="0.3">
      <c r="A5" s="37" t="s">
        <v>68</v>
      </c>
      <c r="B5" s="231">
        <v>1408</v>
      </c>
      <c r="C5" s="42">
        <v>8.6242802891093956E-2</v>
      </c>
    </row>
    <row r="6" spans="1:3" x14ac:dyDescent="0.3">
      <c r="A6" s="37" t="s">
        <v>69</v>
      </c>
      <c r="B6" s="231">
        <v>220</v>
      </c>
      <c r="C6" s="42">
        <v>1.3475437951733431E-2</v>
      </c>
    </row>
    <row r="7" spans="1:3" ht="15" customHeight="1" x14ac:dyDescent="0.3">
      <c r="A7" s="37" t="s">
        <v>59</v>
      </c>
      <c r="B7" s="231">
        <v>152</v>
      </c>
      <c r="C7" s="42">
        <v>9.3103025848340071E-3</v>
      </c>
    </row>
    <row r="8" spans="1:3" ht="15" customHeight="1" x14ac:dyDescent="0.3">
      <c r="A8" s="38" t="s">
        <v>8</v>
      </c>
      <c r="B8" s="259">
        <v>16326</v>
      </c>
      <c r="C8" s="43">
        <v>1</v>
      </c>
    </row>
    <row r="13" spans="1:3" ht="15" customHeight="1" x14ac:dyDescent="0.3">
      <c r="C13" s="4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baseColWidth="10" defaultRowHeight="14.4" x14ac:dyDescent="0.3"/>
  <cols>
    <col min="1" max="1" width="38.5546875" style="5" customWidth="1"/>
    <col min="2" max="2" width="19.5546875" style="5" customWidth="1"/>
    <col min="3" max="3" width="12.6640625" style="5" customWidth="1"/>
    <col min="4" max="16384" width="11.5546875" style="5"/>
  </cols>
  <sheetData>
    <row r="1" spans="1:3" ht="24" thickBot="1" x14ac:dyDescent="0.5">
      <c r="A1" s="265" t="s">
        <v>151</v>
      </c>
      <c r="B1" s="265"/>
      <c r="C1" s="265"/>
    </row>
    <row r="2" spans="1:3" x14ac:dyDescent="0.3">
      <c r="A2" s="21" t="s">
        <v>152</v>
      </c>
      <c r="B2" s="108" t="s">
        <v>56</v>
      </c>
      <c r="C2" s="109" t="s">
        <v>16</v>
      </c>
    </row>
    <row r="3" spans="1:3" ht="15" customHeight="1" x14ac:dyDescent="0.3">
      <c r="A3" s="23" t="s">
        <v>70</v>
      </c>
      <c r="B3" s="50">
        <v>573</v>
      </c>
      <c r="C3" s="51">
        <v>0.68870192307692313</v>
      </c>
    </row>
    <row r="4" spans="1:3" ht="15" customHeight="1" x14ac:dyDescent="0.3">
      <c r="A4" s="22" t="s">
        <v>71</v>
      </c>
      <c r="B4" s="48">
        <v>156</v>
      </c>
      <c r="C4" s="49">
        <v>0.1875</v>
      </c>
    </row>
    <row r="5" spans="1:3" ht="15" customHeight="1" x14ac:dyDescent="0.3">
      <c r="A5" s="54" t="s">
        <v>72</v>
      </c>
      <c r="B5" s="55">
        <v>103</v>
      </c>
      <c r="C5" s="56">
        <v>0.12379807692307693</v>
      </c>
    </row>
    <row r="6" spans="1:3" ht="15" customHeight="1" x14ac:dyDescent="0.3">
      <c r="A6" s="64" t="s">
        <v>8</v>
      </c>
      <c r="B6" s="65">
        <v>832</v>
      </c>
      <c r="C6" s="66">
        <v>1</v>
      </c>
    </row>
    <row r="8" spans="1:3" ht="15" customHeight="1" x14ac:dyDescent="0.3">
      <c r="A8" s="24" t="s">
        <v>154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sqref="A1:XFD1048576"/>
    </sheetView>
  </sheetViews>
  <sheetFormatPr baseColWidth="10" defaultRowHeight="14.4" x14ac:dyDescent="0.3"/>
  <cols>
    <col min="1" max="1" width="93.5546875" style="5" bestFit="1" customWidth="1"/>
    <col min="2" max="3" width="12" style="5" customWidth="1"/>
    <col min="4" max="16384" width="11.5546875" style="5"/>
  </cols>
  <sheetData>
    <row r="1" spans="1:3" ht="24" thickBot="1" x14ac:dyDescent="0.5">
      <c r="A1" s="260" t="s">
        <v>49</v>
      </c>
      <c r="B1" s="260"/>
      <c r="C1" s="260"/>
    </row>
    <row r="2" spans="1:3" ht="15" thickBot="1" x14ac:dyDescent="0.35">
      <c r="A2" s="110" t="s">
        <v>19</v>
      </c>
      <c r="B2" s="110" t="s">
        <v>7</v>
      </c>
      <c r="C2" s="110" t="s">
        <v>16</v>
      </c>
    </row>
    <row r="3" spans="1:3" ht="15.75" customHeight="1" thickBot="1" x14ac:dyDescent="0.35">
      <c r="A3" s="111" t="s">
        <v>0</v>
      </c>
      <c r="B3" s="112">
        <v>4364</v>
      </c>
      <c r="C3" s="113">
        <v>0.16477251274306212</v>
      </c>
    </row>
    <row r="4" spans="1:3" ht="15.75" customHeight="1" thickBot="1" x14ac:dyDescent="0.35">
      <c r="A4" s="114" t="s">
        <v>198</v>
      </c>
      <c r="B4" s="115">
        <v>2798</v>
      </c>
      <c r="C4" s="116">
        <v>0.10564470454974514</v>
      </c>
    </row>
    <row r="5" spans="1:3" ht="15.75" customHeight="1" thickBot="1" x14ac:dyDescent="0.35">
      <c r="A5" s="117" t="s">
        <v>97</v>
      </c>
      <c r="B5" s="118">
        <v>2644</v>
      </c>
      <c r="C5" s="119">
        <v>9.983009250519162E-2</v>
      </c>
    </row>
    <row r="6" spans="1:3" ht="15.75" customHeight="1" thickBot="1" x14ac:dyDescent="0.35">
      <c r="A6" s="114" t="s">
        <v>77</v>
      </c>
      <c r="B6" s="115">
        <v>2251</v>
      </c>
      <c r="C6" s="116">
        <v>8.4991504625259576E-2</v>
      </c>
    </row>
    <row r="7" spans="1:3" ht="15.75" customHeight="1" thickBot="1" x14ac:dyDescent="0.35">
      <c r="A7" s="117" t="s">
        <v>98</v>
      </c>
      <c r="B7" s="118">
        <v>1575</v>
      </c>
      <c r="C7" s="119">
        <v>5.9467623182933735E-2</v>
      </c>
    </row>
    <row r="8" spans="1:3" ht="15.75" customHeight="1" thickBot="1" x14ac:dyDescent="0.35">
      <c r="A8" s="114" t="s">
        <v>51</v>
      </c>
      <c r="B8" s="115">
        <v>1348</v>
      </c>
      <c r="C8" s="116">
        <v>5.0896734000377572E-2</v>
      </c>
    </row>
    <row r="9" spans="1:3" ht="15.75" customHeight="1" thickBot="1" x14ac:dyDescent="0.35">
      <c r="A9" s="117" t="s">
        <v>199</v>
      </c>
      <c r="B9" s="118">
        <v>1277</v>
      </c>
      <c r="C9" s="119">
        <v>4.8215971304511988E-2</v>
      </c>
    </row>
    <row r="10" spans="1:3" ht="15.75" customHeight="1" thickBot="1" x14ac:dyDescent="0.35">
      <c r="A10" s="114" t="s">
        <v>1</v>
      </c>
      <c r="B10" s="115">
        <v>1252</v>
      </c>
      <c r="C10" s="116">
        <v>4.7272040777798757E-2</v>
      </c>
    </row>
    <row r="11" spans="1:3" ht="15.75" customHeight="1" thickBot="1" x14ac:dyDescent="0.35">
      <c r="A11" s="117" t="s">
        <v>200</v>
      </c>
      <c r="B11" s="118">
        <v>1144</v>
      </c>
      <c r="C11" s="119">
        <v>4.3194260902397585E-2</v>
      </c>
    </row>
    <row r="12" spans="1:3" ht="15.75" customHeight="1" thickBot="1" x14ac:dyDescent="0.35">
      <c r="A12" s="114" t="s">
        <v>201</v>
      </c>
      <c r="B12" s="115">
        <v>1079</v>
      </c>
      <c r="C12" s="116">
        <v>4.0740041532943173E-2</v>
      </c>
    </row>
    <row r="13" spans="1:3" ht="15" thickBot="1" x14ac:dyDescent="0.35">
      <c r="A13" s="117" t="s">
        <v>190</v>
      </c>
      <c r="B13" s="118">
        <v>1032</v>
      </c>
      <c r="C13" s="119">
        <v>3.8965452142722297E-2</v>
      </c>
    </row>
    <row r="14" spans="1:3" ht="15" thickBot="1" x14ac:dyDescent="0.35">
      <c r="A14" s="114" t="s">
        <v>78</v>
      </c>
      <c r="B14" s="115">
        <v>896</v>
      </c>
      <c r="C14" s="116">
        <v>3.3830470077402301E-2</v>
      </c>
    </row>
    <row r="15" spans="1:3" ht="15" thickBot="1" x14ac:dyDescent="0.35">
      <c r="A15" s="117" t="s">
        <v>99</v>
      </c>
      <c r="B15" s="120">
        <v>863</v>
      </c>
      <c r="C15" s="121">
        <v>3.2584481782140837E-2</v>
      </c>
    </row>
    <row r="16" spans="1:3" ht="15" thickBot="1" x14ac:dyDescent="0.35">
      <c r="A16" s="114" t="s">
        <v>79</v>
      </c>
      <c r="B16" s="115">
        <v>756</v>
      </c>
      <c r="C16" s="116">
        <v>2.8544459127808192E-2</v>
      </c>
    </row>
    <row r="17" spans="1:3" ht="15" thickBot="1" x14ac:dyDescent="0.35">
      <c r="A17" s="111" t="s">
        <v>202</v>
      </c>
      <c r="B17" s="112">
        <v>660</v>
      </c>
      <c r="C17" s="113">
        <v>2.4919765905229374E-2</v>
      </c>
    </row>
    <row r="18" spans="1:3" ht="15" thickBot="1" x14ac:dyDescent="0.35">
      <c r="A18" s="114" t="s">
        <v>81</v>
      </c>
      <c r="B18" s="115">
        <v>551</v>
      </c>
      <c r="C18" s="116">
        <v>2.0804228808759675E-2</v>
      </c>
    </row>
    <row r="19" spans="1:3" ht="15" thickBot="1" x14ac:dyDescent="0.35">
      <c r="A19" s="111" t="s">
        <v>80</v>
      </c>
      <c r="B19" s="112">
        <v>525</v>
      </c>
      <c r="C19" s="113">
        <v>1.9822541060977913E-2</v>
      </c>
    </row>
    <row r="20" spans="1:3" ht="15" thickBot="1" x14ac:dyDescent="0.35">
      <c r="A20" s="122" t="s">
        <v>52</v>
      </c>
      <c r="B20" s="123">
        <v>392</v>
      </c>
      <c r="C20" s="124">
        <v>1.4800830658863508E-2</v>
      </c>
    </row>
    <row r="21" spans="1:3" ht="15" thickBot="1" x14ac:dyDescent="0.35">
      <c r="A21" s="117" t="s">
        <v>2</v>
      </c>
      <c r="B21" s="118">
        <v>275</v>
      </c>
      <c r="C21" s="119">
        <v>1.0383235793845574E-2</v>
      </c>
    </row>
    <row r="22" spans="1:3" ht="15" thickBot="1" x14ac:dyDescent="0.35">
      <c r="A22" s="125" t="s">
        <v>203</v>
      </c>
      <c r="B22" s="126">
        <v>201</v>
      </c>
      <c r="C22" s="127">
        <v>7.5892014347744008E-3</v>
      </c>
    </row>
    <row r="23" spans="1:3" ht="15" thickBot="1" x14ac:dyDescent="0.35">
      <c r="A23" s="111" t="s">
        <v>191</v>
      </c>
      <c r="B23" s="112">
        <v>181</v>
      </c>
      <c r="C23" s="113">
        <v>6.8340570134038138E-3</v>
      </c>
    </row>
    <row r="24" spans="1:3" ht="15" thickBot="1" x14ac:dyDescent="0.35">
      <c r="A24" s="122" t="s">
        <v>204</v>
      </c>
      <c r="B24" s="123">
        <v>142</v>
      </c>
      <c r="C24" s="124">
        <v>5.361525391731169E-3</v>
      </c>
    </row>
    <row r="25" spans="1:3" ht="15" thickBot="1" x14ac:dyDescent="0.35">
      <c r="A25" s="111" t="s">
        <v>205</v>
      </c>
      <c r="B25" s="112">
        <v>125</v>
      </c>
      <c r="C25" s="113">
        <v>4.7196526335661695E-3</v>
      </c>
    </row>
    <row r="26" spans="1:3" ht="15" thickBot="1" x14ac:dyDescent="0.35">
      <c r="A26" s="122" t="s">
        <v>206</v>
      </c>
      <c r="B26" s="123">
        <v>89</v>
      </c>
      <c r="C26" s="124">
        <v>3.3603926750991127E-3</v>
      </c>
    </row>
    <row r="27" spans="1:3" ht="15" thickBot="1" x14ac:dyDescent="0.35">
      <c r="A27" s="111" t="s">
        <v>207</v>
      </c>
      <c r="B27" s="112">
        <v>65</v>
      </c>
      <c r="C27" s="113">
        <v>2.4542193694544081E-3</v>
      </c>
    </row>
    <row r="28" spans="1:3" x14ac:dyDescent="0.3">
      <c r="A28" s="284" t="s">
        <v>208</v>
      </c>
      <c r="B28" s="285">
        <v>26485</v>
      </c>
      <c r="C28" s="286">
        <v>1</v>
      </c>
    </row>
    <row r="32" spans="1:3" x14ac:dyDescent="0.3">
      <c r="A32" s="20"/>
    </row>
    <row r="33" spans="1:1" x14ac:dyDescent="0.3">
      <c r="A33" s="53" t="s">
        <v>83</v>
      </c>
    </row>
    <row r="34" spans="1:1" ht="28.8" x14ac:dyDescent="0.3">
      <c r="A34" s="128" t="s">
        <v>209</v>
      </c>
    </row>
    <row r="35" spans="1:1" ht="43.2" x14ac:dyDescent="0.3">
      <c r="A35" s="128" t="s">
        <v>82</v>
      </c>
    </row>
    <row r="37" spans="1:1" x14ac:dyDescent="0.3">
      <c r="A37" s="20"/>
    </row>
    <row r="38" spans="1:1" x14ac:dyDescent="0.3">
      <c r="A38" s="2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XFD1048576"/>
    </sheetView>
  </sheetViews>
  <sheetFormatPr baseColWidth="10" defaultRowHeight="14.4" x14ac:dyDescent="0.3"/>
  <cols>
    <col min="1" max="1" width="31" style="5" customWidth="1"/>
    <col min="2" max="3" width="12.33203125" style="5" customWidth="1"/>
    <col min="4" max="16384" width="11.5546875" style="5"/>
  </cols>
  <sheetData>
    <row r="1" spans="1:3" ht="15" customHeight="1" x14ac:dyDescent="0.3">
      <c r="A1" s="266" t="s">
        <v>153</v>
      </c>
      <c r="B1" s="266"/>
      <c r="C1" s="266"/>
    </row>
    <row r="2" spans="1:3" ht="15" customHeight="1" x14ac:dyDescent="0.3">
      <c r="A2" s="267"/>
      <c r="B2" s="267"/>
      <c r="C2" s="267"/>
    </row>
    <row r="3" spans="1:3" ht="43.2" x14ac:dyDescent="0.3">
      <c r="A3" s="129" t="s">
        <v>93</v>
      </c>
      <c r="B3" s="130" t="s">
        <v>94</v>
      </c>
      <c r="C3" s="129" t="s">
        <v>16</v>
      </c>
    </row>
    <row r="4" spans="1:3" x14ac:dyDescent="0.3">
      <c r="A4" s="9" t="s">
        <v>165</v>
      </c>
      <c r="B4" s="188">
        <v>759</v>
      </c>
      <c r="C4" s="25">
        <v>2.9937285528339842E-2</v>
      </c>
    </row>
    <row r="5" spans="1:3" ht="15" customHeight="1" x14ac:dyDescent="0.3">
      <c r="A5" s="10" t="s">
        <v>166</v>
      </c>
      <c r="B5" s="189">
        <v>2494</v>
      </c>
      <c r="C5" s="26">
        <v>9.837100145939337E-2</v>
      </c>
    </row>
    <row r="6" spans="1:3" ht="15" customHeight="1" x14ac:dyDescent="0.3">
      <c r="A6" s="11" t="s">
        <v>167</v>
      </c>
      <c r="B6" s="190">
        <v>131</v>
      </c>
      <c r="C6" s="25">
        <v>5.1670413757740705E-3</v>
      </c>
    </row>
    <row r="7" spans="1:3" x14ac:dyDescent="0.3">
      <c r="A7" s="10" t="s">
        <v>168</v>
      </c>
      <c r="B7" s="189">
        <v>1614</v>
      </c>
      <c r="C7" s="26">
        <v>6.3661105194651527E-2</v>
      </c>
    </row>
    <row r="8" spans="1:3" ht="15" customHeight="1" x14ac:dyDescent="0.3">
      <c r="A8" s="11" t="s">
        <v>169</v>
      </c>
      <c r="B8" s="190">
        <v>655</v>
      </c>
      <c r="C8" s="25">
        <v>2.5835206878870351E-2</v>
      </c>
    </row>
    <row r="9" spans="1:3" ht="15" customHeight="1" x14ac:dyDescent="0.3">
      <c r="A9" s="10" t="s">
        <v>170</v>
      </c>
      <c r="B9" s="189">
        <v>219</v>
      </c>
      <c r="C9" s="26">
        <v>8.6380310022482545E-3</v>
      </c>
    </row>
    <row r="10" spans="1:3" ht="15" customHeight="1" x14ac:dyDescent="0.3">
      <c r="A10" s="12" t="s">
        <v>171</v>
      </c>
      <c r="B10" s="191">
        <v>763</v>
      </c>
      <c r="C10" s="25">
        <v>3.0095057784088667E-2</v>
      </c>
    </row>
    <row r="11" spans="1:3" x14ac:dyDescent="0.3">
      <c r="A11" s="10" t="s">
        <v>172</v>
      </c>
      <c r="B11" s="192">
        <v>8304</v>
      </c>
      <c r="C11" s="27">
        <v>0.32753520293456395</v>
      </c>
    </row>
    <row r="12" spans="1:3" ht="15" customHeight="1" x14ac:dyDescent="0.3">
      <c r="A12" s="12" t="s">
        <v>173</v>
      </c>
      <c r="B12" s="193">
        <v>3017</v>
      </c>
      <c r="C12" s="28">
        <v>0.11899972389855244</v>
      </c>
    </row>
    <row r="13" spans="1:3" ht="15" customHeight="1" x14ac:dyDescent="0.3">
      <c r="A13" s="10" t="s">
        <v>174</v>
      </c>
      <c r="B13" s="194">
        <v>1178</v>
      </c>
      <c r="C13" s="29">
        <v>4.6463929318029423E-2</v>
      </c>
    </row>
    <row r="14" spans="1:3" ht="15" customHeight="1" x14ac:dyDescent="0.3">
      <c r="A14" s="12" t="s">
        <v>175</v>
      </c>
      <c r="B14" s="188">
        <v>2462</v>
      </c>
      <c r="C14" s="28">
        <v>9.7108823413402753E-2</v>
      </c>
    </row>
    <row r="15" spans="1:3" ht="15" customHeight="1" x14ac:dyDescent="0.3">
      <c r="A15" s="10" t="s">
        <v>176</v>
      </c>
      <c r="B15" s="189">
        <v>102</v>
      </c>
      <c r="C15" s="29">
        <v>4.0231925215950771E-3</v>
      </c>
    </row>
    <row r="16" spans="1:3" ht="15" customHeight="1" x14ac:dyDescent="0.3">
      <c r="A16" s="9" t="s">
        <v>177</v>
      </c>
      <c r="B16" s="188">
        <v>103</v>
      </c>
      <c r="C16" s="30">
        <v>4.0626355855322843E-3</v>
      </c>
    </row>
    <row r="17" spans="1:5" x14ac:dyDescent="0.3">
      <c r="A17" s="10" t="s">
        <v>178</v>
      </c>
      <c r="B17" s="189">
        <v>499</v>
      </c>
      <c r="C17" s="31">
        <v>1.9682088904666113E-2</v>
      </c>
    </row>
    <row r="18" spans="1:5" x14ac:dyDescent="0.3">
      <c r="A18" s="12" t="s">
        <v>179</v>
      </c>
      <c r="B18" s="188">
        <v>67</v>
      </c>
      <c r="C18" s="32">
        <v>2.6426852837928452E-3</v>
      </c>
    </row>
    <row r="19" spans="1:5" x14ac:dyDescent="0.3">
      <c r="A19" s="10" t="s">
        <v>180</v>
      </c>
      <c r="B19" s="189">
        <v>321</v>
      </c>
      <c r="C19" s="29">
        <v>1.2661223523843333E-2</v>
      </c>
    </row>
    <row r="20" spans="1:5" x14ac:dyDescent="0.3">
      <c r="A20" s="13" t="s">
        <v>181</v>
      </c>
      <c r="B20" s="188">
        <v>360</v>
      </c>
      <c r="C20" s="32">
        <v>1.4199503017394392E-2</v>
      </c>
    </row>
    <row r="21" spans="1:5" x14ac:dyDescent="0.3">
      <c r="A21" s="14" t="s">
        <v>182</v>
      </c>
      <c r="B21" s="195">
        <v>138</v>
      </c>
      <c r="C21" s="33">
        <v>5.4431428233345167E-3</v>
      </c>
    </row>
    <row r="22" spans="1:5" x14ac:dyDescent="0.3">
      <c r="A22" s="9" t="s">
        <v>183</v>
      </c>
      <c r="B22" s="196">
        <v>402</v>
      </c>
      <c r="C22" s="34">
        <v>1.585611170275707E-2</v>
      </c>
    </row>
    <row r="23" spans="1:5" x14ac:dyDescent="0.3">
      <c r="A23" s="15" t="s">
        <v>184</v>
      </c>
      <c r="B23" s="195">
        <v>858</v>
      </c>
      <c r="C23" s="35">
        <v>3.3842148858123297E-2</v>
      </c>
    </row>
    <row r="24" spans="1:5" x14ac:dyDescent="0.3">
      <c r="A24" s="16" t="s">
        <v>185</v>
      </c>
      <c r="B24" s="197">
        <v>671</v>
      </c>
      <c r="C24" s="30">
        <v>2.6466295901865656E-2</v>
      </c>
    </row>
    <row r="25" spans="1:5" x14ac:dyDescent="0.3">
      <c r="A25" s="15" t="s">
        <v>186</v>
      </c>
      <c r="B25" s="198">
        <v>236</v>
      </c>
      <c r="C25" s="29">
        <v>9.3085630891807675E-3</v>
      </c>
    </row>
    <row r="26" spans="1:5" x14ac:dyDescent="0.3">
      <c r="A26" s="17" t="s">
        <v>128</v>
      </c>
      <c r="B26" s="199">
        <v>25353</v>
      </c>
      <c r="C26" s="237">
        <v>1</v>
      </c>
    </row>
    <row r="27" spans="1:5" x14ac:dyDescent="0.3">
      <c r="E27" s="6"/>
    </row>
    <row r="28" spans="1:5" x14ac:dyDescent="0.3">
      <c r="A28" s="200"/>
      <c r="B28" s="201"/>
      <c r="C28" s="202"/>
    </row>
    <row r="29" spans="1:5" x14ac:dyDescent="0.3">
      <c r="A29" s="200"/>
      <c r="B29" s="232"/>
      <c r="C29" s="233"/>
    </row>
    <row r="30" spans="1:5" x14ac:dyDescent="0.3">
      <c r="A30" s="200"/>
      <c r="B30" s="232"/>
      <c r="C30" s="202"/>
    </row>
  </sheetData>
  <mergeCells count="1">
    <mergeCell ref="A1:C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XFD1048576"/>
    </sheetView>
  </sheetViews>
  <sheetFormatPr baseColWidth="10" defaultRowHeight="14.4" x14ac:dyDescent="0.3"/>
  <cols>
    <col min="1" max="1" width="49.6640625" style="5" customWidth="1"/>
    <col min="2" max="3" width="14.33203125" style="5" customWidth="1"/>
    <col min="4" max="16384" width="11.5546875" style="5"/>
  </cols>
  <sheetData>
    <row r="1" spans="1:3" ht="21" customHeight="1" x14ac:dyDescent="0.3">
      <c r="A1" s="268" t="s">
        <v>138</v>
      </c>
      <c r="B1" s="268"/>
      <c r="C1" s="268"/>
    </row>
    <row r="2" spans="1:3" ht="21" customHeight="1" x14ac:dyDescent="0.3">
      <c r="A2" s="269"/>
      <c r="B2" s="269"/>
      <c r="C2" s="269"/>
    </row>
    <row r="3" spans="1:3" ht="28.8" x14ac:dyDescent="0.3">
      <c r="A3" s="131" t="s">
        <v>95</v>
      </c>
      <c r="B3" s="132" t="s">
        <v>96</v>
      </c>
      <c r="C3" s="131" t="s">
        <v>16</v>
      </c>
    </row>
    <row r="4" spans="1:3" x14ac:dyDescent="0.3">
      <c r="A4" s="133" t="s">
        <v>23</v>
      </c>
      <c r="B4" s="234">
        <v>1342</v>
      </c>
      <c r="C4" s="134">
        <v>5.2932591803731312E-2</v>
      </c>
    </row>
    <row r="5" spans="1:3" x14ac:dyDescent="0.3">
      <c r="A5" s="135" t="s">
        <v>145</v>
      </c>
      <c r="B5" s="235">
        <v>284</v>
      </c>
      <c r="C5" s="136">
        <v>1.1201830158166686E-2</v>
      </c>
    </row>
    <row r="6" spans="1:3" ht="28.8" x14ac:dyDescent="0.3">
      <c r="A6" s="137" t="s">
        <v>24</v>
      </c>
      <c r="B6" s="234">
        <v>198</v>
      </c>
      <c r="C6" s="134">
        <v>7.8097266595669153E-3</v>
      </c>
    </row>
    <row r="7" spans="1:3" x14ac:dyDescent="0.3">
      <c r="A7" s="135" t="s">
        <v>146</v>
      </c>
      <c r="B7" s="235">
        <v>180</v>
      </c>
      <c r="C7" s="136">
        <v>7.099751508697196E-3</v>
      </c>
    </row>
    <row r="8" spans="1:3" x14ac:dyDescent="0.3">
      <c r="A8" s="133" t="s">
        <v>147</v>
      </c>
      <c r="B8" s="234">
        <v>242</v>
      </c>
      <c r="C8" s="134">
        <v>9.5452214728040073E-3</v>
      </c>
    </row>
    <row r="9" spans="1:3" x14ac:dyDescent="0.3">
      <c r="A9" s="135" t="s">
        <v>25</v>
      </c>
      <c r="B9" s="235">
        <v>592</v>
      </c>
      <c r="C9" s="136">
        <v>2.3350293850826331E-2</v>
      </c>
    </row>
    <row r="10" spans="1:3" ht="28.8" x14ac:dyDescent="0.3">
      <c r="A10" s="137" t="s">
        <v>148</v>
      </c>
      <c r="B10" s="234">
        <v>2821</v>
      </c>
      <c r="C10" s="134">
        <v>0.11126888336685994</v>
      </c>
    </row>
    <row r="11" spans="1:3" x14ac:dyDescent="0.3">
      <c r="A11" s="135" t="s">
        <v>26</v>
      </c>
      <c r="B11" s="235">
        <v>399</v>
      </c>
      <c r="C11" s="136">
        <v>1.5737782510945451E-2</v>
      </c>
    </row>
    <row r="12" spans="1:3" x14ac:dyDescent="0.3">
      <c r="A12" s="133" t="s">
        <v>27</v>
      </c>
      <c r="B12" s="234">
        <v>937</v>
      </c>
      <c r="C12" s="134">
        <v>3.6958150909162622E-2</v>
      </c>
    </row>
    <row r="13" spans="1:3" x14ac:dyDescent="0.3">
      <c r="A13" s="135" t="s">
        <v>28</v>
      </c>
      <c r="B13" s="235">
        <v>1588</v>
      </c>
      <c r="C13" s="136">
        <v>6.2635585532284141E-2</v>
      </c>
    </row>
    <row r="14" spans="1:3" x14ac:dyDescent="0.3">
      <c r="A14" s="133" t="s">
        <v>29</v>
      </c>
      <c r="B14" s="234">
        <v>1210</v>
      </c>
      <c r="C14" s="134">
        <v>4.772610736402004E-2</v>
      </c>
    </row>
    <row r="15" spans="1:3" x14ac:dyDescent="0.3">
      <c r="A15" s="138" t="s">
        <v>30</v>
      </c>
      <c r="B15" s="235">
        <v>39</v>
      </c>
      <c r="C15" s="136">
        <v>1.538279493551059E-3</v>
      </c>
    </row>
    <row r="16" spans="1:3" x14ac:dyDescent="0.3">
      <c r="A16" s="133" t="s">
        <v>31</v>
      </c>
      <c r="B16" s="234">
        <v>196</v>
      </c>
      <c r="C16" s="134">
        <v>7.7308405316925018E-3</v>
      </c>
    </row>
    <row r="17" spans="1:3" x14ac:dyDescent="0.3">
      <c r="A17" s="138" t="s">
        <v>32</v>
      </c>
      <c r="B17" s="235">
        <v>48</v>
      </c>
      <c r="C17" s="136">
        <v>1.8932670689859189E-3</v>
      </c>
    </row>
    <row r="18" spans="1:3" x14ac:dyDescent="0.3">
      <c r="A18" s="133" t="s">
        <v>33</v>
      </c>
      <c r="B18" s="234">
        <v>674</v>
      </c>
      <c r="C18" s="134">
        <v>2.6584625093677278E-2</v>
      </c>
    </row>
    <row r="19" spans="1:3" x14ac:dyDescent="0.3">
      <c r="A19" s="138" t="s">
        <v>34</v>
      </c>
      <c r="B19" s="235">
        <v>509</v>
      </c>
      <c r="C19" s="136">
        <v>2.007651954403818E-2</v>
      </c>
    </row>
    <row r="20" spans="1:3" x14ac:dyDescent="0.3">
      <c r="A20" s="133" t="s">
        <v>35</v>
      </c>
      <c r="B20" s="234">
        <v>1220</v>
      </c>
      <c r="C20" s="134">
        <v>4.8120538003392103E-2</v>
      </c>
    </row>
    <row r="21" spans="1:3" x14ac:dyDescent="0.3">
      <c r="A21" s="138" t="s">
        <v>36</v>
      </c>
      <c r="B21" s="235">
        <v>77</v>
      </c>
      <c r="C21" s="136">
        <v>3.0371159231649117E-3</v>
      </c>
    </row>
    <row r="22" spans="1:3" x14ac:dyDescent="0.3">
      <c r="A22" s="137" t="s">
        <v>37</v>
      </c>
      <c r="B22" s="234">
        <v>483</v>
      </c>
      <c r="C22" s="134">
        <v>1.9050999881670808E-2</v>
      </c>
    </row>
    <row r="23" spans="1:3" x14ac:dyDescent="0.3">
      <c r="A23" s="138" t="s">
        <v>38</v>
      </c>
      <c r="B23" s="235">
        <v>240</v>
      </c>
      <c r="C23" s="136">
        <v>9.4663353449295946E-3</v>
      </c>
    </row>
    <row r="24" spans="1:3" x14ac:dyDescent="0.3">
      <c r="A24" s="133" t="s">
        <v>39</v>
      </c>
      <c r="B24" s="234">
        <v>607</v>
      </c>
      <c r="C24" s="134">
        <v>2.3941939809884433E-2</v>
      </c>
    </row>
    <row r="25" spans="1:3" x14ac:dyDescent="0.3">
      <c r="A25" s="138" t="s">
        <v>40</v>
      </c>
      <c r="B25" s="235">
        <v>732</v>
      </c>
      <c r="C25" s="136">
        <v>2.8872322802035263E-2</v>
      </c>
    </row>
    <row r="26" spans="1:3" ht="28.8" x14ac:dyDescent="0.3">
      <c r="A26" s="139" t="s">
        <v>41</v>
      </c>
      <c r="B26" s="234">
        <v>97</v>
      </c>
      <c r="C26" s="134">
        <v>3.8259772019090441E-3</v>
      </c>
    </row>
    <row r="27" spans="1:3" x14ac:dyDescent="0.3">
      <c r="A27" s="138" t="s">
        <v>42</v>
      </c>
      <c r="B27" s="235">
        <v>1827</v>
      </c>
      <c r="C27" s="136">
        <v>7.2062477813276529E-2</v>
      </c>
    </row>
    <row r="28" spans="1:3" x14ac:dyDescent="0.3">
      <c r="A28" s="140" t="s">
        <v>43</v>
      </c>
      <c r="B28" s="234">
        <v>216</v>
      </c>
      <c r="C28" s="134">
        <v>8.5197018104366355E-3</v>
      </c>
    </row>
    <row r="29" spans="1:3" x14ac:dyDescent="0.3">
      <c r="A29" s="141" t="s">
        <v>44</v>
      </c>
      <c r="B29" s="235">
        <v>8595</v>
      </c>
      <c r="C29" s="136">
        <v>0.33901313454029108</v>
      </c>
    </row>
    <row r="30" spans="1:3" x14ac:dyDescent="0.3">
      <c r="A30" s="142" t="s">
        <v>128</v>
      </c>
      <c r="B30" s="236">
        <v>25353</v>
      </c>
      <c r="C30" s="238">
        <v>1</v>
      </c>
    </row>
    <row r="32" spans="1:3" x14ac:dyDescent="0.3">
      <c r="A32" s="200"/>
      <c r="B32" s="232"/>
      <c r="C32" s="233"/>
    </row>
    <row r="33" spans="1:3" x14ac:dyDescent="0.3">
      <c r="A33" s="200"/>
      <c r="B33" s="232"/>
      <c r="C33" s="202"/>
    </row>
    <row r="34" spans="1:3" x14ac:dyDescent="0.3">
      <c r="A34" s="200"/>
      <c r="B34" s="201"/>
      <c r="C34" s="202"/>
    </row>
  </sheetData>
  <mergeCells count="1">
    <mergeCell ref="A1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sqref="A1:XFD1048576"/>
    </sheetView>
  </sheetViews>
  <sheetFormatPr baseColWidth="10" defaultRowHeight="14.4" x14ac:dyDescent="0.3"/>
  <cols>
    <col min="1" max="1" width="49.44140625" style="5" customWidth="1"/>
    <col min="2" max="2" width="12" style="5" customWidth="1"/>
    <col min="3" max="3" width="12.109375" style="5" bestFit="1" customWidth="1"/>
    <col min="4" max="4" width="11.5546875" style="5" bestFit="1" customWidth="1"/>
    <col min="5" max="16384" width="11.5546875" style="5"/>
  </cols>
  <sheetData>
    <row r="1" spans="1:4" ht="21" customHeight="1" x14ac:dyDescent="0.3">
      <c r="A1" s="270" t="s">
        <v>139</v>
      </c>
      <c r="B1" s="270"/>
      <c r="C1" s="270"/>
    </row>
    <row r="2" spans="1:4" x14ac:dyDescent="0.3">
      <c r="A2" s="269"/>
      <c r="B2" s="269"/>
      <c r="C2" s="269"/>
    </row>
    <row r="3" spans="1:4" x14ac:dyDescent="0.3">
      <c r="A3" s="143" t="s">
        <v>140</v>
      </c>
      <c r="B3" s="143" t="s">
        <v>56</v>
      </c>
      <c r="C3" s="143" t="s">
        <v>16</v>
      </c>
    </row>
    <row r="4" spans="1:4" x14ac:dyDescent="0.3">
      <c r="A4" s="144" t="s">
        <v>187</v>
      </c>
      <c r="B4" s="145">
        <v>17401</v>
      </c>
      <c r="C4" s="146">
        <v>0.68634875557133279</v>
      </c>
    </row>
    <row r="5" spans="1:4" x14ac:dyDescent="0.3">
      <c r="A5" s="147" t="s">
        <v>188</v>
      </c>
      <c r="B5" s="148">
        <v>6584</v>
      </c>
      <c r="C5" s="149">
        <v>0.25969313296256852</v>
      </c>
    </row>
    <row r="6" spans="1:4" x14ac:dyDescent="0.3">
      <c r="A6" s="150" t="s">
        <v>189</v>
      </c>
      <c r="B6" s="151">
        <v>1368</v>
      </c>
      <c r="C6" s="152">
        <v>5.3958111466098684E-2</v>
      </c>
    </row>
    <row r="7" spans="1:4" x14ac:dyDescent="0.3">
      <c r="A7" s="203" t="s">
        <v>55</v>
      </c>
      <c r="B7" s="204">
        <v>25353</v>
      </c>
      <c r="C7" s="239">
        <v>0.99999999999999989</v>
      </c>
    </row>
    <row r="11" spans="1:4" ht="15" thickBot="1" x14ac:dyDescent="0.35"/>
    <row r="12" spans="1:4" ht="15" thickBot="1" x14ac:dyDescent="0.35">
      <c r="B12" s="271" t="s">
        <v>141</v>
      </c>
      <c r="C12" s="272"/>
      <c r="D12" s="273"/>
    </row>
    <row r="13" spans="1:4" x14ac:dyDescent="0.3">
      <c r="A13" s="153" t="s">
        <v>19</v>
      </c>
      <c r="B13" s="154" t="s">
        <v>142</v>
      </c>
      <c r="C13" s="155" t="s">
        <v>143</v>
      </c>
      <c r="D13" s="156" t="s">
        <v>144</v>
      </c>
    </row>
    <row r="14" spans="1:4" x14ac:dyDescent="0.3">
      <c r="A14" s="157" t="s">
        <v>52</v>
      </c>
      <c r="B14" s="158">
        <v>0.69973890339425593</v>
      </c>
      <c r="C14" s="159">
        <v>0.27937336814621411</v>
      </c>
      <c r="D14" s="160">
        <v>2.0887728459530026E-2</v>
      </c>
    </row>
    <row r="15" spans="1:4" x14ac:dyDescent="0.3">
      <c r="A15" s="161" t="s">
        <v>99</v>
      </c>
      <c r="B15" s="162">
        <v>0.66235294117647059</v>
      </c>
      <c r="C15" s="163">
        <v>0.24823529411764705</v>
      </c>
      <c r="D15" s="164">
        <v>8.9411764705882357E-2</v>
      </c>
    </row>
    <row r="16" spans="1:4" x14ac:dyDescent="0.3">
      <c r="A16" s="157" t="s">
        <v>200</v>
      </c>
      <c r="B16" s="158">
        <v>0.69287696577243296</v>
      </c>
      <c r="C16" s="159">
        <v>0.2608695652173913</v>
      </c>
      <c r="D16" s="160">
        <v>4.6253469010175761E-2</v>
      </c>
    </row>
    <row r="17" spans="1:4" x14ac:dyDescent="0.3">
      <c r="A17" s="161" t="s">
        <v>79</v>
      </c>
      <c r="B17" s="162">
        <v>0.69209039548022599</v>
      </c>
      <c r="C17" s="163">
        <v>0.2824858757062147</v>
      </c>
      <c r="D17" s="164">
        <v>2.5423728813559324E-2</v>
      </c>
    </row>
    <row r="18" spans="1:4" x14ac:dyDescent="0.3">
      <c r="A18" s="157" t="s">
        <v>191</v>
      </c>
      <c r="B18" s="158">
        <v>0.60588235294117643</v>
      </c>
      <c r="C18" s="159">
        <v>0.34705882352941175</v>
      </c>
      <c r="D18" s="160">
        <v>4.7058823529411764E-2</v>
      </c>
    </row>
    <row r="19" spans="1:4" x14ac:dyDescent="0.3">
      <c r="A19" s="165" t="s">
        <v>207</v>
      </c>
      <c r="B19" s="162">
        <v>0.7592592592592593</v>
      </c>
      <c r="C19" s="163">
        <v>5.5555555555555552E-2</v>
      </c>
      <c r="D19" s="164">
        <v>0.18518518518518517</v>
      </c>
    </row>
    <row r="20" spans="1:4" x14ac:dyDescent="0.3">
      <c r="A20" s="157" t="s">
        <v>81</v>
      </c>
      <c r="B20" s="158">
        <v>0.70172084130019119</v>
      </c>
      <c r="C20" s="159">
        <v>0.23900573613766729</v>
      </c>
      <c r="D20" s="160">
        <v>5.9273422562141492E-2</v>
      </c>
    </row>
    <row r="21" spans="1:4" x14ac:dyDescent="0.3">
      <c r="A21" s="161" t="s">
        <v>51</v>
      </c>
      <c r="B21" s="162">
        <v>0.68709150326797386</v>
      </c>
      <c r="C21" s="163">
        <v>0.21241830065359477</v>
      </c>
      <c r="D21" s="164">
        <v>0.10049019607843138</v>
      </c>
    </row>
    <row r="22" spans="1:4" x14ac:dyDescent="0.3">
      <c r="A22" s="157" t="s">
        <v>203</v>
      </c>
      <c r="B22" s="158">
        <v>0.58522727272727271</v>
      </c>
      <c r="C22" s="159">
        <v>0.35227272727272729</v>
      </c>
      <c r="D22" s="160">
        <v>6.25E-2</v>
      </c>
    </row>
    <row r="23" spans="1:4" x14ac:dyDescent="0.3">
      <c r="A23" s="161" t="s">
        <v>78</v>
      </c>
      <c r="B23" s="162">
        <v>0.61477272727272725</v>
      </c>
      <c r="C23" s="163">
        <v>0.35340909090909089</v>
      </c>
      <c r="D23" s="164">
        <v>3.1818181818181815E-2</v>
      </c>
    </row>
    <row r="24" spans="1:4" x14ac:dyDescent="0.3">
      <c r="A24" s="157" t="s">
        <v>97</v>
      </c>
      <c r="B24" s="158">
        <v>0.7128634010354441</v>
      </c>
      <c r="C24" s="159">
        <v>0.25288729589804859</v>
      </c>
      <c r="D24" s="160">
        <v>3.4249303066507371E-2</v>
      </c>
    </row>
    <row r="25" spans="1:4" x14ac:dyDescent="0.3">
      <c r="A25" s="161" t="s">
        <v>206</v>
      </c>
      <c r="B25" s="162">
        <v>0.48051948051948051</v>
      </c>
      <c r="C25" s="163">
        <v>0.46753246753246752</v>
      </c>
      <c r="D25" s="164">
        <v>5.1948051948051951E-2</v>
      </c>
    </row>
    <row r="26" spans="1:4" x14ac:dyDescent="0.3">
      <c r="A26" s="157" t="s">
        <v>205</v>
      </c>
      <c r="B26" s="158">
        <v>0.43478260869565216</v>
      </c>
      <c r="C26" s="159">
        <v>0.46086956521739131</v>
      </c>
      <c r="D26" s="160">
        <v>0.10434782608695652</v>
      </c>
    </row>
    <row r="27" spans="1:4" x14ac:dyDescent="0.3">
      <c r="A27" s="161" t="s">
        <v>80</v>
      </c>
      <c r="B27" s="162">
        <v>0.70472440944881887</v>
      </c>
      <c r="C27" s="163">
        <v>0.25393700787401574</v>
      </c>
      <c r="D27" s="164">
        <v>4.1338582677165357E-2</v>
      </c>
    </row>
    <row r="28" spans="1:4" x14ac:dyDescent="0.3">
      <c r="A28" s="157" t="s">
        <v>0</v>
      </c>
      <c r="B28" s="158">
        <v>0.73156764495347171</v>
      </c>
      <c r="C28" s="159">
        <v>0.20353137675972321</v>
      </c>
      <c r="D28" s="160">
        <v>6.4900978286805064E-2</v>
      </c>
    </row>
    <row r="29" spans="1:4" x14ac:dyDescent="0.3">
      <c r="A29" s="161" t="s">
        <v>98</v>
      </c>
      <c r="B29" s="162">
        <v>0.67697368421052628</v>
      </c>
      <c r="C29" s="163">
        <v>0.28815789473684211</v>
      </c>
      <c r="D29" s="164">
        <v>3.4868421052631576E-2</v>
      </c>
    </row>
    <row r="30" spans="1:4" x14ac:dyDescent="0.3">
      <c r="A30" s="157" t="s">
        <v>77</v>
      </c>
      <c r="B30" s="158">
        <v>0.66865534648921521</v>
      </c>
      <c r="C30" s="159">
        <v>0.29646626893070216</v>
      </c>
      <c r="D30" s="160">
        <v>3.4878384580082605E-2</v>
      </c>
    </row>
    <row r="31" spans="1:4" x14ac:dyDescent="0.3">
      <c r="A31" s="161" t="s">
        <v>199</v>
      </c>
      <c r="B31" s="162">
        <v>0.63480392156862742</v>
      </c>
      <c r="C31" s="163">
        <v>0.32679738562091504</v>
      </c>
      <c r="D31" s="164">
        <v>3.8398692810457519E-2</v>
      </c>
    </row>
    <row r="32" spans="1:4" x14ac:dyDescent="0.3">
      <c r="A32" s="157" t="s">
        <v>190</v>
      </c>
      <c r="B32" s="158">
        <v>0.57128514056224899</v>
      </c>
      <c r="C32" s="159">
        <v>0.35140562248995982</v>
      </c>
      <c r="D32" s="160">
        <v>7.7309236947791168E-2</v>
      </c>
    </row>
    <row r="33" spans="1:4" x14ac:dyDescent="0.3">
      <c r="A33" s="161" t="s">
        <v>201</v>
      </c>
      <c r="B33" s="162">
        <v>0.57267441860465118</v>
      </c>
      <c r="C33" s="163">
        <v>0.35658914728682173</v>
      </c>
      <c r="D33" s="164">
        <v>7.0736434108527133E-2</v>
      </c>
    </row>
    <row r="34" spans="1:4" x14ac:dyDescent="0.3">
      <c r="A34" s="157" t="s">
        <v>202</v>
      </c>
      <c r="B34" s="158">
        <v>0.64639999999999997</v>
      </c>
      <c r="C34" s="159">
        <v>0.28960000000000002</v>
      </c>
      <c r="D34" s="160">
        <v>6.4000000000000001E-2</v>
      </c>
    </row>
    <row r="35" spans="1:4" x14ac:dyDescent="0.3">
      <c r="A35" s="161" t="s">
        <v>198</v>
      </c>
      <c r="B35" s="162">
        <v>0.81442915582000741</v>
      </c>
      <c r="C35" s="163">
        <v>0.13462253625883228</v>
      </c>
      <c r="D35" s="164">
        <v>5.0948307921160285E-2</v>
      </c>
    </row>
    <row r="36" spans="1:4" x14ac:dyDescent="0.3">
      <c r="A36" s="157" t="s">
        <v>204</v>
      </c>
      <c r="B36" s="158">
        <v>0.62992125984251968</v>
      </c>
      <c r="C36" s="159">
        <v>0.36220472440944884</v>
      </c>
      <c r="D36" s="160">
        <v>7.874015748031496E-3</v>
      </c>
    </row>
    <row r="37" spans="1:4" x14ac:dyDescent="0.3">
      <c r="A37" s="161" t="s">
        <v>2</v>
      </c>
      <c r="B37" s="162">
        <v>0.73897058823529416</v>
      </c>
      <c r="C37" s="163">
        <v>0.23529411764705882</v>
      </c>
      <c r="D37" s="164">
        <v>2.5735294117647058E-2</v>
      </c>
    </row>
    <row r="38" spans="1:4" x14ac:dyDescent="0.3">
      <c r="A38" s="157" t="s">
        <v>1</v>
      </c>
      <c r="B38" s="158">
        <v>0.59450726978998381</v>
      </c>
      <c r="C38" s="159">
        <v>0.32552504038772212</v>
      </c>
      <c r="D38" s="160">
        <v>7.9967689822294019E-2</v>
      </c>
    </row>
    <row r="39" spans="1:4" ht="15" thickBot="1" x14ac:dyDescent="0.35">
      <c r="A39" s="287" t="s">
        <v>192</v>
      </c>
      <c r="B39" s="205">
        <v>0.68634875557133279</v>
      </c>
      <c r="C39" s="205">
        <v>0.25969313296256852</v>
      </c>
      <c r="D39" s="205">
        <v>5.3958111466098684E-2</v>
      </c>
    </row>
    <row r="42" spans="1:4" ht="15" thickBot="1" x14ac:dyDescent="0.35">
      <c r="B42" s="274" t="s">
        <v>141</v>
      </c>
      <c r="C42" s="275"/>
      <c r="D42" s="276"/>
    </row>
    <row r="43" spans="1:4" x14ac:dyDescent="0.3">
      <c r="A43" s="153" t="s">
        <v>93</v>
      </c>
      <c r="B43" s="166" t="s">
        <v>142</v>
      </c>
      <c r="C43" s="155" t="s">
        <v>143</v>
      </c>
      <c r="D43" s="156" t="s">
        <v>144</v>
      </c>
    </row>
    <row r="44" spans="1:4" x14ac:dyDescent="0.3">
      <c r="A44" s="157" t="s">
        <v>165</v>
      </c>
      <c r="B44" s="158">
        <v>0.7299077733860343</v>
      </c>
      <c r="C44" s="159">
        <v>0.22134387351778656</v>
      </c>
      <c r="D44" s="160">
        <v>4.8748353096179184E-2</v>
      </c>
    </row>
    <row r="45" spans="1:4" x14ac:dyDescent="0.3">
      <c r="A45" s="161" t="s">
        <v>166</v>
      </c>
      <c r="B45" s="162">
        <v>0.67562149157979146</v>
      </c>
      <c r="C45" s="163">
        <v>0.28748997594226144</v>
      </c>
      <c r="D45" s="164">
        <v>3.6888532477947072E-2</v>
      </c>
    </row>
    <row r="46" spans="1:4" x14ac:dyDescent="0.3">
      <c r="A46" s="157" t="s">
        <v>167</v>
      </c>
      <c r="B46" s="158">
        <v>0.66412213740458015</v>
      </c>
      <c r="C46" s="159">
        <v>0.29770992366412213</v>
      </c>
      <c r="D46" s="160">
        <v>3.8167938931297711E-2</v>
      </c>
    </row>
    <row r="47" spans="1:4" x14ac:dyDescent="0.3">
      <c r="A47" s="161" t="s">
        <v>168</v>
      </c>
      <c r="B47" s="162">
        <v>0.66852540272614625</v>
      </c>
      <c r="C47" s="163">
        <v>0.29491945477075587</v>
      </c>
      <c r="D47" s="164">
        <v>3.6555142503097895E-2</v>
      </c>
    </row>
    <row r="48" spans="1:4" x14ac:dyDescent="0.3">
      <c r="A48" s="157" t="s">
        <v>169</v>
      </c>
      <c r="B48" s="158">
        <v>0.60763358778625953</v>
      </c>
      <c r="C48" s="159">
        <v>0.29312977099236642</v>
      </c>
      <c r="D48" s="160">
        <v>9.9236641221374045E-2</v>
      </c>
    </row>
    <row r="49" spans="1:4" x14ac:dyDescent="0.3">
      <c r="A49" s="165" t="s">
        <v>170</v>
      </c>
      <c r="B49" s="162">
        <v>0.74429223744292239</v>
      </c>
      <c r="C49" s="163">
        <v>0.17351598173515981</v>
      </c>
      <c r="D49" s="164">
        <v>8.2191780821917804E-2</v>
      </c>
    </row>
    <row r="50" spans="1:4" x14ac:dyDescent="0.3">
      <c r="A50" s="157" t="s">
        <v>171</v>
      </c>
      <c r="B50" s="158">
        <v>0.56487549148099603</v>
      </c>
      <c r="C50" s="159">
        <v>0.36041939711664484</v>
      </c>
      <c r="D50" s="160">
        <v>7.4705111402359109E-2</v>
      </c>
    </row>
    <row r="51" spans="1:4" x14ac:dyDescent="0.3">
      <c r="A51" s="161" t="s">
        <v>172</v>
      </c>
      <c r="B51" s="162">
        <v>0.69087186897880537</v>
      </c>
      <c r="C51" s="163">
        <v>0.26589595375722541</v>
      </c>
      <c r="D51" s="164">
        <v>4.323217726396917E-2</v>
      </c>
    </row>
    <row r="52" spans="1:4" x14ac:dyDescent="0.3">
      <c r="A52" s="157" t="s">
        <v>173</v>
      </c>
      <c r="B52" s="158">
        <v>0.73649320517069938</v>
      </c>
      <c r="C52" s="159">
        <v>0.19290686112031818</v>
      </c>
      <c r="D52" s="160">
        <v>7.0599933708982432E-2</v>
      </c>
    </row>
    <row r="53" spans="1:4" x14ac:dyDescent="0.3">
      <c r="A53" s="161" t="s">
        <v>174</v>
      </c>
      <c r="B53" s="162">
        <v>0.57809847198641762</v>
      </c>
      <c r="C53" s="163">
        <v>0.34125636672325976</v>
      </c>
      <c r="D53" s="164">
        <v>8.0645161290322578E-2</v>
      </c>
    </row>
    <row r="54" spans="1:4" x14ac:dyDescent="0.3">
      <c r="A54" s="157" t="s">
        <v>175</v>
      </c>
      <c r="B54" s="158">
        <v>0.79772542648253453</v>
      </c>
      <c r="C54" s="159">
        <v>0.13931762794476035</v>
      </c>
      <c r="D54" s="160">
        <v>6.295694557270512E-2</v>
      </c>
    </row>
    <row r="55" spans="1:4" x14ac:dyDescent="0.3">
      <c r="A55" s="161" t="s">
        <v>176</v>
      </c>
      <c r="B55" s="162">
        <v>0.55882352941176472</v>
      </c>
      <c r="C55" s="163">
        <v>0.3235294117647059</v>
      </c>
      <c r="D55" s="164">
        <v>0.11764705882352941</v>
      </c>
    </row>
    <row r="56" spans="1:4" x14ac:dyDescent="0.3">
      <c r="A56" s="157" t="s">
        <v>177</v>
      </c>
      <c r="B56" s="158">
        <v>0.80582524271844658</v>
      </c>
      <c r="C56" s="159">
        <v>0.13592233009708737</v>
      </c>
      <c r="D56" s="160">
        <v>5.8252427184466021E-2</v>
      </c>
    </row>
    <row r="57" spans="1:4" x14ac:dyDescent="0.3">
      <c r="A57" s="161" t="s">
        <v>178</v>
      </c>
      <c r="B57" s="162">
        <v>0.75350701402805609</v>
      </c>
      <c r="C57" s="163">
        <v>0.17034068136272545</v>
      </c>
      <c r="D57" s="164">
        <v>7.6152304609218444E-2</v>
      </c>
    </row>
    <row r="58" spans="1:4" x14ac:dyDescent="0.3">
      <c r="A58" s="157" t="s">
        <v>179</v>
      </c>
      <c r="B58" s="158">
        <v>0.68656716417910446</v>
      </c>
      <c r="C58" s="159">
        <v>0.20895522388059701</v>
      </c>
      <c r="D58" s="160">
        <v>0.1044776119402985</v>
      </c>
    </row>
    <row r="59" spans="1:4" x14ac:dyDescent="0.3">
      <c r="A59" s="161" t="s">
        <v>180</v>
      </c>
      <c r="B59" s="162">
        <v>0.6479750778816199</v>
      </c>
      <c r="C59" s="163">
        <v>0.26479750778816197</v>
      </c>
      <c r="D59" s="164">
        <v>8.7227414330218064E-2</v>
      </c>
    </row>
    <row r="60" spans="1:4" x14ac:dyDescent="0.3">
      <c r="A60" s="157" t="s">
        <v>181</v>
      </c>
      <c r="B60" s="158">
        <v>0.50277777777777777</v>
      </c>
      <c r="C60" s="159">
        <v>0.45555555555555555</v>
      </c>
      <c r="D60" s="160">
        <v>4.1666666666666664E-2</v>
      </c>
    </row>
    <row r="61" spans="1:4" x14ac:dyDescent="0.3">
      <c r="A61" s="161" t="s">
        <v>182</v>
      </c>
      <c r="B61" s="162">
        <v>0.88405797101449279</v>
      </c>
      <c r="C61" s="163">
        <v>0.10869565217391304</v>
      </c>
      <c r="D61" s="164">
        <v>7.246376811594203E-3</v>
      </c>
    </row>
    <row r="62" spans="1:4" x14ac:dyDescent="0.3">
      <c r="A62" s="157" t="s">
        <v>183</v>
      </c>
      <c r="B62" s="158">
        <v>0.71144278606965172</v>
      </c>
      <c r="C62" s="159">
        <v>0.25870646766169153</v>
      </c>
      <c r="D62" s="160">
        <v>2.9850746268656716E-2</v>
      </c>
    </row>
    <row r="63" spans="1:4" x14ac:dyDescent="0.3">
      <c r="A63" s="161" t="s">
        <v>184</v>
      </c>
      <c r="B63" s="162">
        <v>0.6048951048951049</v>
      </c>
      <c r="C63" s="163">
        <v>0.34731934731934733</v>
      </c>
      <c r="D63" s="164">
        <v>4.7785547785547784E-2</v>
      </c>
    </row>
    <row r="64" spans="1:4" x14ac:dyDescent="0.3">
      <c r="A64" s="167" t="s">
        <v>185</v>
      </c>
      <c r="B64" s="168">
        <v>0.54396423248882264</v>
      </c>
      <c r="C64" s="169">
        <v>0.38897168405365129</v>
      </c>
      <c r="D64" s="170">
        <v>6.7064083457526083E-2</v>
      </c>
    </row>
    <row r="65" spans="1:4" ht="15" thickBot="1" x14ac:dyDescent="0.35">
      <c r="A65" s="171" t="s">
        <v>186</v>
      </c>
      <c r="B65" s="172">
        <v>0.6652542372881356</v>
      </c>
      <c r="C65" s="173">
        <v>0.30084745762711862</v>
      </c>
      <c r="D65" s="174">
        <v>3.3898305084745763E-2</v>
      </c>
    </row>
    <row r="66" spans="1:4" ht="15" thickBot="1" x14ac:dyDescent="0.35">
      <c r="A66" s="206" t="s">
        <v>192</v>
      </c>
      <c r="B66" s="175">
        <v>0.68634875557133279</v>
      </c>
      <c r="C66" s="176">
        <v>0.25969313296256852</v>
      </c>
      <c r="D66" s="177">
        <v>5.3958111466098684E-2</v>
      </c>
    </row>
    <row r="68" spans="1:4" ht="15" thickBot="1" x14ac:dyDescent="0.35"/>
    <row r="69" spans="1:4" ht="15" thickBot="1" x14ac:dyDescent="0.35">
      <c r="B69" s="271" t="s">
        <v>141</v>
      </c>
      <c r="C69" s="272"/>
      <c r="D69" s="272"/>
    </row>
    <row r="70" spans="1:4" x14ac:dyDescent="0.3">
      <c r="A70" s="153" t="s">
        <v>95</v>
      </c>
      <c r="B70" s="154" t="s">
        <v>142</v>
      </c>
      <c r="C70" s="155" t="s">
        <v>143</v>
      </c>
      <c r="D70" s="155" t="s">
        <v>144</v>
      </c>
    </row>
    <row r="71" spans="1:4" x14ac:dyDescent="0.3">
      <c r="A71" s="157" t="s">
        <v>23</v>
      </c>
      <c r="B71" s="158">
        <v>0.70268256333830104</v>
      </c>
      <c r="C71" s="159">
        <v>0.26974664679582711</v>
      </c>
      <c r="D71" s="178">
        <v>2.7570789865871834E-2</v>
      </c>
    </row>
    <row r="72" spans="1:4" x14ac:dyDescent="0.3">
      <c r="A72" s="161" t="s">
        <v>145</v>
      </c>
      <c r="B72" s="162">
        <v>0.72535211267605637</v>
      </c>
      <c r="C72" s="163">
        <v>0.23943661971830985</v>
      </c>
      <c r="D72" s="179">
        <v>3.5211267605633804E-2</v>
      </c>
    </row>
    <row r="73" spans="1:4" ht="28.8" x14ac:dyDescent="0.3">
      <c r="A73" s="157" t="s">
        <v>24</v>
      </c>
      <c r="B73" s="158">
        <v>0.59595959595959591</v>
      </c>
      <c r="C73" s="159">
        <v>0.34848484848484851</v>
      </c>
      <c r="D73" s="178">
        <v>5.5555555555555552E-2</v>
      </c>
    </row>
    <row r="74" spans="1:4" x14ac:dyDescent="0.3">
      <c r="A74" s="161" t="s">
        <v>146</v>
      </c>
      <c r="B74" s="162">
        <v>0.6333333333333333</v>
      </c>
      <c r="C74" s="163">
        <v>0.31666666666666665</v>
      </c>
      <c r="D74" s="179">
        <v>0.05</v>
      </c>
    </row>
    <row r="75" spans="1:4" x14ac:dyDescent="0.3">
      <c r="A75" s="157" t="s">
        <v>147</v>
      </c>
      <c r="B75" s="158">
        <v>0.72314049586776863</v>
      </c>
      <c r="C75" s="159">
        <v>0.21074380165289255</v>
      </c>
      <c r="D75" s="178">
        <v>6.6115702479338845E-2</v>
      </c>
    </row>
    <row r="76" spans="1:4" x14ac:dyDescent="0.3">
      <c r="A76" s="165" t="s">
        <v>25</v>
      </c>
      <c r="B76" s="162">
        <v>0.74831081081081086</v>
      </c>
      <c r="C76" s="163">
        <v>0.20101351351351351</v>
      </c>
      <c r="D76" s="179">
        <v>5.0675675675675678E-2</v>
      </c>
    </row>
    <row r="77" spans="1:4" ht="28.8" x14ac:dyDescent="0.3">
      <c r="A77" s="157" t="s">
        <v>148</v>
      </c>
      <c r="B77" s="158">
        <v>0.69337114498404817</v>
      </c>
      <c r="C77" s="159">
        <v>0.26160935838355193</v>
      </c>
      <c r="D77" s="178">
        <v>4.5019496632399861E-2</v>
      </c>
    </row>
    <row r="78" spans="1:4" x14ac:dyDescent="0.3">
      <c r="A78" s="161" t="s">
        <v>26</v>
      </c>
      <c r="B78" s="162">
        <v>0.74686716791979946</v>
      </c>
      <c r="C78" s="163">
        <v>0.21553884711779447</v>
      </c>
      <c r="D78" s="179">
        <v>3.7593984962406013E-2</v>
      </c>
    </row>
    <row r="79" spans="1:4" x14ac:dyDescent="0.3">
      <c r="A79" s="157" t="s">
        <v>27</v>
      </c>
      <c r="B79" s="158">
        <v>0.6712913553895411</v>
      </c>
      <c r="C79" s="159">
        <v>0.24226254002134473</v>
      </c>
      <c r="D79" s="178">
        <v>8.6446104589114198E-2</v>
      </c>
    </row>
    <row r="80" spans="1:4" x14ac:dyDescent="0.3">
      <c r="A80" s="161" t="s">
        <v>28</v>
      </c>
      <c r="B80" s="162">
        <v>0.64672544080604533</v>
      </c>
      <c r="C80" s="163">
        <v>0.28211586901763225</v>
      </c>
      <c r="D80" s="179">
        <v>7.1158690176322412E-2</v>
      </c>
    </row>
    <row r="81" spans="1:4" x14ac:dyDescent="0.3">
      <c r="A81" s="157" t="s">
        <v>29</v>
      </c>
      <c r="B81" s="158">
        <v>0.8</v>
      </c>
      <c r="C81" s="159">
        <v>0.14380165289256197</v>
      </c>
      <c r="D81" s="178">
        <v>5.6198347107438019E-2</v>
      </c>
    </row>
    <row r="82" spans="1:4" x14ac:dyDescent="0.3">
      <c r="A82" s="161" t="s">
        <v>30</v>
      </c>
      <c r="B82" s="162">
        <v>0.64102564102564108</v>
      </c>
      <c r="C82" s="163">
        <v>0.30769230769230771</v>
      </c>
      <c r="D82" s="179">
        <v>5.128205128205128E-2</v>
      </c>
    </row>
    <row r="83" spans="1:4" x14ac:dyDescent="0.3">
      <c r="A83" s="157" t="s">
        <v>31</v>
      </c>
      <c r="B83" s="158">
        <v>0.71938775510204078</v>
      </c>
      <c r="C83" s="159">
        <v>0.21428571428571427</v>
      </c>
      <c r="D83" s="178">
        <v>6.6326530612244902E-2</v>
      </c>
    </row>
    <row r="84" spans="1:4" x14ac:dyDescent="0.3">
      <c r="A84" s="161" t="s">
        <v>32</v>
      </c>
      <c r="B84" s="162">
        <v>0.5</v>
      </c>
      <c r="C84" s="163">
        <v>0.39583333333333331</v>
      </c>
      <c r="D84" s="179">
        <v>0.10416666666666667</v>
      </c>
    </row>
    <row r="85" spans="1:4" x14ac:dyDescent="0.3">
      <c r="A85" s="157" t="s">
        <v>33</v>
      </c>
      <c r="B85" s="158">
        <v>0.62611275964391688</v>
      </c>
      <c r="C85" s="159">
        <v>0.32789317507418397</v>
      </c>
      <c r="D85" s="178">
        <v>4.5994065281899109E-2</v>
      </c>
    </row>
    <row r="86" spans="1:4" x14ac:dyDescent="0.3">
      <c r="A86" s="161" t="s">
        <v>34</v>
      </c>
      <c r="B86" s="162">
        <v>0.68958742632612968</v>
      </c>
      <c r="C86" s="163">
        <v>0.27701375245579568</v>
      </c>
      <c r="D86" s="179">
        <v>3.3398821218074658E-2</v>
      </c>
    </row>
    <row r="87" spans="1:4" x14ac:dyDescent="0.3">
      <c r="A87" s="157" t="s">
        <v>35</v>
      </c>
      <c r="B87" s="158">
        <v>0.75655737704918036</v>
      </c>
      <c r="C87" s="159">
        <v>0.22295081967213115</v>
      </c>
      <c r="D87" s="178">
        <v>2.0491803278688523E-2</v>
      </c>
    </row>
    <row r="88" spans="1:4" x14ac:dyDescent="0.3">
      <c r="A88" s="161" t="s">
        <v>36</v>
      </c>
      <c r="B88" s="162">
        <v>0.80519480519480524</v>
      </c>
      <c r="C88" s="163">
        <v>0.14285714285714285</v>
      </c>
      <c r="D88" s="179">
        <v>5.1948051948051951E-2</v>
      </c>
    </row>
    <row r="89" spans="1:4" x14ac:dyDescent="0.3">
      <c r="A89" s="157" t="s">
        <v>37</v>
      </c>
      <c r="B89" s="158">
        <v>0.65631469979296064</v>
      </c>
      <c r="C89" s="159">
        <v>0.2939958592132505</v>
      </c>
      <c r="D89" s="178">
        <v>4.9689440993788817E-2</v>
      </c>
    </row>
    <row r="90" spans="1:4" x14ac:dyDescent="0.3">
      <c r="A90" s="161" t="s">
        <v>38</v>
      </c>
      <c r="B90" s="162">
        <v>0.66249999999999998</v>
      </c>
      <c r="C90" s="163">
        <v>0.29583333333333334</v>
      </c>
      <c r="D90" s="179">
        <v>4.1666666666666664E-2</v>
      </c>
    </row>
    <row r="91" spans="1:4" x14ac:dyDescent="0.3">
      <c r="A91" s="167" t="s">
        <v>39</v>
      </c>
      <c r="B91" s="158">
        <v>0.65897858319604607</v>
      </c>
      <c r="C91" s="159">
        <v>0.28830313014827019</v>
      </c>
      <c r="D91" s="178">
        <v>5.2718286655683691E-2</v>
      </c>
    </row>
    <row r="92" spans="1:4" x14ac:dyDescent="0.3">
      <c r="A92" s="171" t="s">
        <v>40</v>
      </c>
      <c r="B92" s="162">
        <v>0.62841530054644812</v>
      </c>
      <c r="C92" s="163">
        <v>0.33469945355191255</v>
      </c>
      <c r="D92" s="179">
        <v>3.6885245901639344E-2</v>
      </c>
    </row>
    <row r="93" spans="1:4" ht="28.8" x14ac:dyDescent="0.3">
      <c r="A93" s="157" t="s">
        <v>41</v>
      </c>
      <c r="B93" s="158">
        <v>0.79381443298969068</v>
      </c>
      <c r="C93" s="159">
        <v>0.19587628865979381</v>
      </c>
      <c r="D93" s="178">
        <v>1.0309278350515464E-2</v>
      </c>
    </row>
    <row r="94" spans="1:4" x14ac:dyDescent="0.3">
      <c r="A94" s="180" t="s">
        <v>42</v>
      </c>
      <c r="B94" s="162">
        <v>0.63984674329501912</v>
      </c>
      <c r="C94" s="163">
        <v>0.2895457033388068</v>
      </c>
      <c r="D94" s="179">
        <v>7.0607553366174053E-2</v>
      </c>
    </row>
    <row r="95" spans="1:4" x14ac:dyDescent="0.3">
      <c r="A95" s="157" t="s">
        <v>43</v>
      </c>
      <c r="B95" s="158">
        <v>0.69444444444444442</v>
      </c>
      <c r="C95" s="159">
        <v>0.27777777777777779</v>
      </c>
      <c r="D95" s="178">
        <v>2.7777777777777776E-2</v>
      </c>
    </row>
    <row r="96" spans="1:4" ht="15" thickBot="1" x14ac:dyDescent="0.35">
      <c r="A96" s="181" t="s">
        <v>44</v>
      </c>
      <c r="B96" s="182">
        <v>0.67993019197207683</v>
      </c>
      <c r="C96" s="183">
        <v>0.25898778359511343</v>
      </c>
      <c r="D96" s="184">
        <v>6.1082024432809773E-2</v>
      </c>
    </row>
    <row r="97" spans="1:4" ht="15" thickBot="1" x14ac:dyDescent="0.35">
      <c r="A97" s="207" t="s">
        <v>192</v>
      </c>
      <c r="B97" s="208">
        <v>0.68634875557133279</v>
      </c>
      <c r="C97" s="209">
        <v>0.25969313296256852</v>
      </c>
      <c r="D97" s="210">
        <v>5.3958111466098684E-2</v>
      </c>
    </row>
  </sheetData>
  <mergeCells count="4">
    <mergeCell ref="B69:D69"/>
    <mergeCell ref="A1:C2"/>
    <mergeCell ref="B12:D12"/>
    <mergeCell ref="B42:D4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sqref="A1:D1"/>
    </sheetView>
  </sheetViews>
  <sheetFormatPr baseColWidth="10" defaultRowHeight="14.4" x14ac:dyDescent="0.3"/>
  <cols>
    <col min="1" max="1" width="57.33203125" style="5" customWidth="1"/>
    <col min="2" max="2" width="18" style="5" bestFit="1" customWidth="1"/>
    <col min="3" max="3" width="19.6640625" style="5" bestFit="1" customWidth="1"/>
    <col min="4" max="4" width="16.5546875" style="5" bestFit="1" customWidth="1"/>
    <col min="5" max="5" width="4" style="5" customWidth="1"/>
    <col min="6" max="16384" width="11.5546875" style="5"/>
  </cols>
  <sheetData>
    <row r="1" spans="1:9" ht="24" thickBot="1" x14ac:dyDescent="0.5">
      <c r="A1" s="265" t="s">
        <v>50</v>
      </c>
      <c r="B1" s="265"/>
      <c r="C1" s="265"/>
      <c r="D1" s="265"/>
    </row>
    <row r="3" spans="1:9" ht="15" customHeight="1" x14ac:dyDescent="0.3">
      <c r="A3" s="5" t="s">
        <v>193</v>
      </c>
      <c r="B3" s="19" t="s">
        <v>194</v>
      </c>
      <c r="C3" s="57" t="s">
        <v>100</v>
      </c>
    </row>
    <row r="4" spans="1:9" ht="15" customHeight="1" x14ac:dyDescent="0.3">
      <c r="A4" s="62" t="s">
        <v>92</v>
      </c>
      <c r="B4" s="63">
        <v>18945</v>
      </c>
      <c r="C4" s="240">
        <v>0.90728413390163309</v>
      </c>
      <c r="I4" s="6"/>
    </row>
    <row r="5" spans="1:9" ht="15" thickBot="1" x14ac:dyDescent="0.35">
      <c r="A5" s="58" t="s">
        <v>85</v>
      </c>
      <c r="B5" s="59">
        <v>1936</v>
      </c>
      <c r="C5" s="60">
        <v>9.2715866098366934E-2</v>
      </c>
      <c r="I5" s="6"/>
    </row>
    <row r="6" spans="1:9" ht="15.75" customHeight="1" thickTop="1" x14ac:dyDescent="0.3">
      <c r="A6" s="61" t="s">
        <v>86</v>
      </c>
      <c r="B6" s="4">
        <v>83</v>
      </c>
      <c r="C6" s="6">
        <v>3.9749054164072602E-3</v>
      </c>
      <c r="I6" s="6"/>
    </row>
    <row r="7" spans="1:9" ht="15" customHeight="1" x14ac:dyDescent="0.3">
      <c r="A7" s="61" t="s">
        <v>87</v>
      </c>
      <c r="B7" s="4">
        <v>147</v>
      </c>
      <c r="C7" s="6">
        <v>7.0398927254441837E-3</v>
      </c>
      <c r="I7" s="6"/>
    </row>
    <row r="8" spans="1:9" ht="15" customHeight="1" x14ac:dyDescent="0.3">
      <c r="A8" s="61" t="s">
        <v>88</v>
      </c>
      <c r="B8" s="4">
        <v>747</v>
      </c>
      <c r="C8" s="6">
        <v>3.5774148747665345E-2</v>
      </c>
      <c r="I8" s="6"/>
    </row>
    <row r="9" spans="1:9" ht="15" customHeight="1" x14ac:dyDescent="0.3">
      <c r="A9" s="61" t="s">
        <v>89</v>
      </c>
      <c r="B9" s="4">
        <v>678</v>
      </c>
      <c r="C9" s="6">
        <v>3.2469709305109909E-2</v>
      </c>
      <c r="I9" s="6"/>
    </row>
    <row r="10" spans="1:9" ht="15" customHeight="1" x14ac:dyDescent="0.3">
      <c r="A10" s="61" t="s">
        <v>90</v>
      </c>
      <c r="B10" s="4">
        <v>261</v>
      </c>
      <c r="C10" s="6">
        <v>1.2499401369666204E-2</v>
      </c>
      <c r="I10" s="6"/>
    </row>
    <row r="11" spans="1:9" ht="15" customHeight="1" x14ac:dyDescent="0.3">
      <c r="A11" s="61" t="s">
        <v>91</v>
      </c>
      <c r="B11" s="4">
        <v>20</v>
      </c>
      <c r="C11" s="6">
        <v>9.5780853407403856E-4</v>
      </c>
      <c r="I11" s="6"/>
    </row>
    <row r="12" spans="1:9" ht="15" customHeight="1" x14ac:dyDescent="0.3">
      <c r="I12" s="6"/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sqref="A1:B1"/>
    </sheetView>
  </sheetViews>
  <sheetFormatPr baseColWidth="10" defaultRowHeight="14.4" x14ac:dyDescent="0.3"/>
  <cols>
    <col min="1" max="1" width="19.109375" customWidth="1"/>
    <col min="2" max="2" width="22.88671875" customWidth="1"/>
  </cols>
  <sheetData>
    <row r="1" spans="1:2" ht="23.4" x14ac:dyDescent="0.45">
      <c r="A1" s="260" t="s">
        <v>108</v>
      </c>
      <c r="B1" s="260"/>
    </row>
    <row r="2" spans="1:2" x14ac:dyDescent="0.3">
      <c r="A2" s="5" t="s">
        <v>109</v>
      </c>
      <c r="B2" s="5" t="s">
        <v>110</v>
      </c>
    </row>
    <row r="3" spans="1:2" ht="15" x14ac:dyDescent="0.25">
      <c r="A3" s="68">
        <v>41974</v>
      </c>
      <c r="B3" s="69">
        <v>1727001</v>
      </c>
    </row>
    <row r="4" spans="1:2" ht="15" x14ac:dyDescent="0.25">
      <c r="A4" s="68">
        <v>42005</v>
      </c>
      <c r="B4" s="69">
        <v>196442</v>
      </c>
    </row>
    <row r="5" spans="1:2" ht="15" x14ac:dyDescent="0.25">
      <c r="A5" s="68">
        <v>42036</v>
      </c>
      <c r="B5" s="69">
        <v>169949</v>
      </c>
    </row>
    <row r="6" spans="1:2" ht="15" x14ac:dyDescent="0.25">
      <c r="A6" s="68">
        <v>42064</v>
      </c>
      <c r="B6" s="69">
        <v>764608</v>
      </c>
    </row>
    <row r="7" spans="1:2" ht="15" x14ac:dyDescent="0.25">
      <c r="A7" s="68">
        <v>42095</v>
      </c>
      <c r="B7" s="69">
        <v>290084</v>
      </c>
    </row>
    <row r="8" spans="1:2" ht="15" x14ac:dyDescent="0.25">
      <c r="A8" s="68">
        <v>42125</v>
      </c>
      <c r="B8" s="69">
        <v>162223</v>
      </c>
    </row>
    <row r="9" spans="1:2" ht="15" x14ac:dyDescent="0.25">
      <c r="A9" s="68">
        <v>42156</v>
      </c>
      <c r="B9" s="69">
        <v>161414</v>
      </c>
    </row>
    <row r="10" spans="1:2" ht="15" x14ac:dyDescent="0.25">
      <c r="A10" s="68">
        <v>42186</v>
      </c>
      <c r="B10" s="69">
        <v>150925</v>
      </c>
    </row>
    <row r="11" spans="1:2" ht="15" x14ac:dyDescent="0.25">
      <c r="A11" s="68">
        <v>42217</v>
      </c>
      <c r="B11" s="69">
        <v>116117</v>
      </c>
    </row>
    <row r="12" spans="1:2" ht="15" x14ac:dyDescent="0.25">
      <c r="A12" s="68">
        <v>42248</v>
      </c>
      <c r="B12" s="69">
        <v>166407</v>
      </c>
    </row>
    <row r="13" spans="1:2" ht="15" x14ac:dyDescent="0.25">
      <c r="A13" s="68">
        <v>42278</v>
      </c>
      <c r="B13" s="69">
        <v>155822</v>
      </c>
    </row>
    <row r="14" spans="1:2" ht="15" x14ac:dyDescent="0.25">
      <c r="A14" s="68">
        <v>42309</v>
      </c>
      <c r="B14" s="69">
        <v>190167</v>
      </c>
    </row>
    <row r="15" spans="1:2" ht="15" x14ac:dyDescent="0.25">
      <c r="A15" s="68">
        <v>42339</v>
      </c>
      <c r="B15" s="69">
        <v>211798</v>
      </c>
    </row>
    <row r="16" spans="1:2" ht="15" x14ac:dyDescent="0.25">
      <c r="A16" s="68">
        <v>42370</v>
      </c>
      <c r="B16" s="69">
        <v>150892</v>
      </c>
    </row>
    <row r="17" spans="1:2" ht="15" x14ac:dyDescent="0.25">
      <c r="A17" s="68">
        <v>42401</v>
      </c>
      <c r="B17" s="69">
        <v>142928</v>
      </c>
    </row>
    <row r="18" spans="1:2" ht="15" x14ac:dyDescent="0.25">
      <c r="A18" s="68">
        <v>42430</v>
      </c>
      <c r="B18" s="69">
        <v>123326</v>
      </c>
    </row>
    <row r="19" spans="1:2" ht="15" x14ac:dyDescent="0.25">
      <c r="A19" s="68">
        <v>42461</v>
      </c>
      <c r="B19" s="69">
        <v>186928</v>
      </c>
    </row>
    <row r="20" spans="1:2" ht="15" x14ac:dyDescent="0.25">
      <c r="A20" s="68">
        <v>42491</v>
      </c>
      <c r="B20" s="69">
        <v>165092</v>
      </c>
    </row>
    <row r="21" spans="1:2" ht="15" x14ac:dyDescent="0.25">
      <c r="A21" s="68">
        <v>42522</v>
      </c>
      <c r="B21" s="69">
        <v>148580</v>
      </c>
    </row>
    <row r="22" spans="1:2" ht="15" x14ac:dyDescent="0.25">
      <c r="A22" s="68">
        <v>42552</v>
      </c>
      <c r="B22" s="69">
        <v>139050</v>
      </c>
    </row>
    <row r="23" spans="1:2" x14ac:dyDescent="0.3">
      <c r="A23" s="68">
        <v>42583</v>
      </c>
      <c r="B23" s="69">
        <v>130638</v>
      </c>
    </row>
    <row r="24" spans="1:2" x14ac:dyDescent="0.3">
      <c r="A24" s="68">
        <v>42614</v>
      </c>
      <c r="B24" s="69">
        <v>186418</v>
      </c>
    </row>
    <row r="25" spans="1:2" x14ac:dyDescent="0.3">
      <c r="A25" s="68">
        <v>42644</v>
      </c>
      <c r="B25" s="69">
        <v>202308</v>
      </c>
    </row>
    <row r="26" spans="1:2" x14ac:dyDescent="0.3">
      <c r="A26" s="68">
        <v>42675</v>
      </c>
      <c r="B26" s="69">
        <v>227881</v>
      </c>
    </row>
    <row r="27" spans="1:2" x14ac:dyDescent="0.3">
      <c r="A27" s="68">
        <v>42705</v>
      </c>
      <c r="B27" s="69">
        <v>177617</v>
      </c>
    </row>
    <row r="28" spans="1:2" x14ac:dyDescent="0.3">
      <c r="A28" s="68">
        <v>42736</v>
      </c>
      <c r="B28" s="69">
        <v>227665</v>
      </c>
    </row>
    <row r="29" spans="1:2" x14ac:dyDescent="0.3">
      <c r="A29" s="68">
        <v>42767</v>
      </c>
      <c r="B29" s="69">
        <v>239241</v>
      </c>
    </row>
    <row r="30" spans="1:2" x14ac:dyDescent="0.3">
      <c r="A30" s="68">
        <v>42795</v>
      </c>
      <c r="B30" s="69">
        <v>250351</v>
      </c>
    </row>
    <row r="31" spans="1:2" x14ac:dyDescent="0.3">
      <c r="A31" s="68">
        <v>42826</v>
      </c>
      <c r="B31" s="69">
        <v>195812</v>
      </c>
    </row>
    <row r="32" spans="1:2" x14ac:dyDescent="0.3">
      <c r="A32" s="68">
        <v>42856</v>
      </c>
      <c r="B32" s="69">
        <v>233553</v>
      </c>
    </row>
    <row r="33" spans="1:2" x14ac:dyDescent="0.3">
      <c r="A33" s="68">
        <v>42887</v>
      </c>
      <c r="B33" s="69">
        <v>209837</v>
      </c>
    </row>
    <row r="34" spans="1:2" x14ac:dyDescent="0.3">
      <c r="A34" s="68">
        <v>42917</v>
      </c>
      <c r="B34" s="69">
        <v>183651</v>
      </c>
    </row>
    <row r="35" spans="1:2" x14ac:dyDescent="0.3">
      <c r="A35" s="68">
        <v>42948</v>
      </c>
      <c r="B35" s="69">
        <v>140470</v>
      </c>
    </row>
    <row r="36" spans="1:2" x14ac:dyDescent="0.3">
      <c r="A36" s="68">
        <v>42979</v>
      </c>
      <c r="B36" s="69">
        <v>199171</v>
      </c>
    </row>
    <row r="37" spans="1:2" x14ac:dyDescent="0.3">
      <c r="A37" s="68">
        <v>43009</v>
      </c>
      <c r="B37" s="69">
        <v>244172</v>
      </c>
    </row>
    <row r="38" spans="1:2" x14ac:dyDescent="0.3">
      <c r="A38" s="68">
        <v>43040</v>
      </c>
      <c r="B38" s="69">
        <v>209214</v>
      </c>
    </row>
    <row r="39" spans="1:2" x14ac:dyDescent="0.3">
      <c r="A39" s="68">
        <v>43070</v>
      </c>
      <c r="B39" s="69">
        <v>187054</v>
      </c>
    </row>
    <row r="40" spans="1:2" x14ac:dyDescent="0.3">
      <c r="A40" s="68">
        <v>43101</v>
      </c>
      <c r="B40" s="69">
        <v>265142</v>
      </c>
    </row>
    <row r="41" spans="1:2" x14ac:dyDescent="0.3">
      <c r="A41" s="68">
        <v>43132</v>
      </c>
      <c r="B41" s="69">
        <v>313158</v>
      </c>
    </row>
    <row r="42" spans="1:2" x14ac:dyDescent="0.3">
      <c r="A42" s="68">
        <v>43160</v>
      </c>
      <c r="B42" s="69">
        <v>302333</v>
      </c>
    </row>
    <row r="43" spans="1:2" x14ac:dyDescent="0.3">
      <c r="A43" s="68">
        <v>43191</v>
      </c>
      <c r="B43" s="69">
        <v>353846</v>
      </c>
    </row>
    <row r="44" spans="1:2" x14ac:dyDescent="0.3">
      <c r="A44" s="68">
        <v>43221</v>
      </c>
      <c r="B44" s="69">
        <v>357516</v>
      </c>
    </row>
    <row r="45" spans="1:2" x14ac:dyDescent="0.3">
      <c r="A45" s="68">
        <v>43252</v>
      </c>
      <c r="B45" s="70">
        <v>372611.4</v>
      </c>
    </row>
    <row r="46" spans="1:2" x14ac:dyDescent="0.3">
      <c r="A46" s="68">
        <v>43282</v>
      </c>
      <c r="B46" s="69">
        <v>261856</v>
      </c>
    </row>
    <row r="47" spans="1:2" x14ac:dyDescent="0.3">
      <c r="A47" s="68">
        <v>43313</v>
      </c>
      <c r="B47" s="71">
        <v>231426</v>
      </c>
    </row>
    <row r="48" spans="1:2" x14ac:dyDescent="0.3">
      <c r="A48" s="68">
        <v>43344</v>
      </c>
      <c r="B48" s="71">
        <v>302060</v>
      </c>
    </row>
    <row r="49" spans="1:2" x14ac:dyDescent="0.3">
      <c r="A49" s="68">
        <v>43374</v>
      </c>
      <c r="B49" s="71">
        <v>366761</v>
      </c>
    </row>
    <row r="50" spans="1:2" x14ac:dyDescent="0.3">
      <c r="A50" s="68">
        <v>43405</v>
      </c>
      <c r="B50" s="72">
        <v>352125</v>
      </c>
    </row>
    <row r="51" spans="1:2" x14ac:dyDescent="0.3">
      <c r="A51" s="68">
        <v>43435</v>
      </c>
      <c r="B51" s="72">
        <v>285175</v>
      </c>
    </row>
    <row r="52" spans="1:2" x14ac:dyDescent="0.3">
      <c r="A52" s="68">
        <v>43466</v>
      </c>
      <c r="B52" s="71">
        <v>342478</v>
      </c>
    </row>
    <row r="53" spans="1:2" x14ac:dyDescent="0.3">
      <c r="A53" s="68">
        <v>43497</v>
      </c>
      <c r="B53" s="72">
        <v>381287</v>
      </c>
    </row>
    <row r="54" spans="1:2" x14ac:dyDescent="0.3">
      <c r="A54" s="68">
        <v>43525</v>
      </c>
      <c r="B54" s="72">
        <v>406055</v>
      </c>
    </row>
    <row r="55" spans="1:2" x14ac:dyDescent="0.3">
      <c r="A55" s="68">
        <v>43556</v>
      </c>
      <c r="B55" s="71">
        <v>349669</v>
      </c>
    </row>
    <row r="56" spans="1:2" x14ac:dyDescent="0.3">
      <c r="A56" s="68">
        <v>43586</v>
      </c>
      <c r="B56" s="72">
        <v>353216</v>
      </c>
    </row>
    <row r="57" spans="1:2" x14ac:dyDescent="0.3">
      <c r="A57" s="68">
        <v>43617</v>
      </c>
      <c r="B57" s="72">
        <v>348728</v>
      </c>
    </row>
    <row r="58" spans="1:2" x14ac:dyDescent="0.3">
      <c r="A58" s="68">
        <v>43647</v>
      </c>
      <c r="B58" s="69">
        <v>334468</v>
      </c>
    </row>
    <row r="59" spans="1:2" x14ac:dyDescent="0.3">
      <c r="A59" s="68">
        <v>43678</v>
      </c>
      <c r="B59" s="72">
        <v>248361</v>
      </c>
    </row>
    <row r="60" spans="1:2" x14ac:dyDescent="0.3">
      <c r="A60" s="68">
        <v>43709</v>
      </c>
      <c r="B60" s="69">
        <v>356586</v>
      </c>
    </row>
    <row r="61" spans="1:2" x14ac:dyDescent="0.3">
      <c r="A61" s="68">
        <v>43739</v>
      </c>
      <c r="B61" s="72">
        <v>430965</v>
      </c>
    </row>
    <row r="62" spans="1:2" x14ac:dyDescent="0.3">
      <c r="A62" s="68">
        <v>43770</v>
      </c>
      <c r="B62" s="72">
        <v>351060</v>
      </c>
    </row>
    <row r="63" spans="1:2" x14ac:dyDescent="0.3">
      <c r="A63" s="68">
        <v>43800</v>
      </c>
      <c r="B63" s="72">
        <v>269772</v>
      </c>
    </row>
    <row r="64" spans="1:2" x14ac:dyDescent="0.3">
      <c r="A64" s="68">
        <v>43831</v>
      </c>
      <c r="B64" s="72">
        <v>454684</v>
      </c>
    </row>
    <row r="65" spans="1:2" x14ac:dyDescent="0.3">
      <c r="A65" s="68">
        <v>43862</v>
      </c>
      <c r="B65" s="72">
        <v>452674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15" zoomScaleNormal="115" workbookViewId="0">
      <selection activeCell="C10" sqref="C10"/>
    </sheetView>
  </sheetViews>
  <sheetFormatPr baseColWidth="10" defaultRowHeight="14.4" x14ac:dyDescent="0.3"/>
  <cols>
    <col min="14" max="14" width="12.88671875" bestFit="1" customWidth="1"/>
  </cols>
  <sheetData>
    <row r="1" spans="1:14" ht="23.4" x14ac:dyDescent="0.45">
      <c r="A1" s="260" t="s">
        <v>111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3" spans="1:14" ht="15" x14ac:dyDescent="0.25">
      <c r="A3" s="244" t="s">
        <v>124</v>
      </c>
      <c r="B3" s="245" t="s">
        <v>112</v>
      </c>
      <c r="C3" s="245" t="s">
        <v>113</v>
      </c>
      <c r="D3" s="245" t="s">
        <v>114</v>
      </c>
      <c r="E3" s="245" t="s">
        <v>115</v>
      </c>
      <c r="F3" s="245" t="s">
        <v>116</v>
      </c>
      <c r="G3" s="245" t="s">
        <v>117</v>
      </c>
      <c r="H3" s="245" t="s">
        <v>118</v>
      </c>
      <c r="I3" s="245" t="s">
        <v>119</v>
      </c>
      <c r="J3" s="245" t="s">
        <v>120</v>
      </c>
      <c r="K3" s="245" t="s">
        <v>121</v>
      </c>
      <c r="L3" s="245" t="s">
        <v>122</v>
      </c>
      <c r="M3" s="245" t="s">
        <v>123</v>
      </c>
      <c r="N3" s="245" t="s">
        <v>3</v>
      </c>
    </row>
    <row r="4" spans="1:14" ht="15" x14ac:dyDescent="0.25">
      <c r="A4" s="246" t="s">
        <v>157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>
        <v>229508</v>
      </c>
      <c r="N4" s="247">
        <v>229508</v>
      </c>
    </row>
    <row r="5" spans="1:14" ht="15" x14ac:dyDescent="0.25">
      <c r="A5" s="246" t="s">
        <v>158</v>
      </c>
      <c r="B5" s="247">
        <v>44346</v>
      </c>
      <c r="C5" s="247">
        <v>43938</v>
      </c>
      <c r="D5" s="247">
        <v>77426</v>
      </c>
      <c r="E5" s="247">
        <v>44894</v>
      </c>
      <c r="F5" s="247">
        <v>47682</v>
      </c>
      <c r="G5" s="247">
        <v>21982</v>
      </c>
      <c r="H5" s="247">
        <v>35999</v>
      </c>
      <c r="I5" s="247">
        <v>26717</v>
      </c>
      <c r="J5" s="247">
        <v>39797</v>
      </c>
      <c r="K5" s="247">
        <v>44895</v>
      </c>
      <c r="L5" s="247">
        <v>47449</v>
      </c>
      <c r="M5" s="247">
        <v>45316</v>
      </c>
      <c r="N5" s="247">
        <f t="shared" ref="N5:N10" si="0">SUM(B5:M5)</f>
        <v>520441</v>
      </c>
    </row>
    <row r="6" spans="1:14" ht="15" x14ac:dyDescent="0.25">
      <c r="A6" s="246" t="s">
        <v>159</v>
      </c>
      <c r="B6" s="247">
        <v>39121</v>
      </c>
      <c r="C6" s="247">
        <v>38883</v>
      </c>
      <c r="D6" s="247">
        <v>36936</v>
      </c>
      <c r="E6" s="247">
        <v>53812</v>
      </c>
      <c r="F6" s="247">
        <v>47128</v>
      </c>
      <c r="G6" s="247">
        <v>45166</v>
      </c>
      <c r="H6" s="247">
        <v>44569</v>
      </c>
      <c r="I6" s="247">
        <v>39913</v>
      </c>
      <c r="J6" s="247">
        <v>64623</v>
      </c>
      <c r="K6" s="247">
        <v>73309</v>
      </c>
      <c r="L6" s="247">
        <v>60160</v>
      </c>
      <c r="M6" s="247">
        <v>51436</v>
      </c>
      <c r="N6" s="247">
        <f t="shared" si="0"/>
        <v>595056</v>
      </c>
    </row>
    <row r="7" spans="1:14" ht="15" x14ac:dyDescent="0.25">
      <c r="A7" s="246" t="s">
        <v>160</v>
      </c>
      <c r="B7" s="247">
        <v>68525</v>
      </c>
      <c r="C7" s="247">
        <v>71611</v>
      </c>
      <c r="D7" s="247">
        <v>85417</v>
      </c>
      <c r="E7" s="247">
        <v>67728</v>
      </c>
      <c r="F7" s="247">
        <v>81025</v>
      </c>
      <c r="G7" s="247">
        <v>74467</v>
      </c>
      <c r="H7" s="247">
        <v>67271</v>
      </c>
      <c r="I7" s="247">
        <v>51754</v>
      </c>
      <c r="J7" s="247">
        <v>77772</v>
      </c>
      <c r="K7" s="247">
        <v>95513</v>
      </c>
      <c r="L7" s="247">
        <v>71741</v>
      </c>
      <c r="M7" s="247">
        <v>67860</v>
      </c>
      <c r="N7" s="247">
        <f t="shared" si="0"/>
        <v>880684</v>
      </c>
    </row>
    <row r="8" spans="1:14" ht="15" x14ac:dyDescent="0.25">
      <c r="A8" s="246" t="s">
        <v>161</v>
      </c>
      <c r="B8" s="247">
        <v>93542</v>
      </c>
      <c r="C8" s="247">
        <v>114230</v>
      </c>
      <c r="D8" s="247">
        <v>113060</v>
      </c>
      <c r="E8" s="247">
        <v>131561</v>
      </c>
      <c r="F8" s="247">
        <v>135566</v>
      </c>
      <c r="G8" s="247">
        <f>75642*1.27</f>
        <v>96065.34</v>
      </c>
      <c r="H8" s="247">
        <v>89991</v>
      </c>
      <c r="I8" s="247">
        <v>84502</v>
      </c>
      <c r="J8" s="247">
        <v>117800</v>
      </c>
      <c r="K8" s="247">
        <v>141531</v>
      </c>
      <c r="L8" s="247">
        <v>132761</v>
      </c>
      <c r="M8" s="247">
        <v>104649</v>
      </c>
      <c r="N8" s="247">
        <f t="shared" si="0"/>
        <v>1355258.3399999999</v>
      </c>
    </row>
    <row r="9" spans="1:14" ht="15" x14ac:dyDescent="0.25">
      <c r="A9" s="246" t="s">
        <v>162</v>
      </c>
      <c r="B9" s="247">
        <v>129257</v>
      </c>
      <c r="C9" s="247">
        <v>144022</v>
      </c>
      <c r="D9" s="247">
        <v>153278</v>
      </c>
      <c r="E9" s="247">
        <v>133369</v>
      </c>
      <c r="F9" s="247">
        <v>140113</v>
      </c>
      <c r="G9" s="247">
        <v>141042</v>
      </c>
      <c r="H9" s="247">
        <v>133013</v>
      </c>
      <c r="I9" s="247">
        <v>94602</v>
      </c>
      <c r="J9" s="247">
        <v>145784</v>
      </c>
      <c r="K9" s="247">
        <v>176653</v>
      </c>
      <c r="L9" s="247">
        <v>147704</v>
      </c>
      <c r="M9" s="247">
        <v>107349</v>
      </c>
      <c r="N9" s="247">
        <f t="shared" si="0"/>
        <v>1646186</v>
      </c>
    </row>
    <row r="10" spans="1:14" x14ac:dyDescent="0.3">
      <c r="A10" s="246" t="s">
        <v>163</v>
      </c>
      <c r="B10" s="247">
        <v>167413</v>
      </c>
      <c r="C10" s="247">
        <v>162196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>
        <f t="shared" si="0"/>
        <v>329609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80" zoomScaleNormal="80" workbookViewId="0">
      <selection sqref="A1:C1"/>
    </sheetView>
  </sheetViews>
  <sheetFormatPr baseColWidth="10" defaultRowHeight="14.4" x14ac:dyDescent="0.3"/>
  <cols>
    <col min="1" max="1" width="12.6640625" style="2" customWidth="1"/>
    <col min="2" max="2" width="18" style="3" bestFit="1" customWidth="1"/>
    <col min="3" max="3" width="15.5546875" style="3" bestFit="1" customWidth="1"/>
    <col min="4" max="16384" width="11.5546875" style="5"/>
  </cols>
  <sheetData>
    <row r="1" spans="1:7" ht="21" x14ac:dyDescent="0.4">
      <c r="A1" s="261" t="s">
        <v>45</v>
      </c>
      <c r="B1" s="261"/>
      <c r="C1" s="261"/>
    </row>
    <row r="2" spans="1:7" x14ac:dyDescent="0.3">
      <c r="A2" s="220" t="s">
        <v>20</v>
      </c>
      <c r="B2" s="221" t="s">
        <v>21</v>
      </c>
      <c r="C2" s="222" t="s">
        <v>22</v>
      </c>
    </row>
    <row r="3" spans="1:7" x14ac:dyDescent="0.3">
      <c r="A3" s="223">
        <v>41974</v>
      </c>
      <c r="B3" s="277">
        <v>608</v>
      </c>
      <c r="C3" s="278">
        <v>608</v>
      </c>
      <c r="E3" s="4"/>
      <c r="G3" s="242"/>
    </row>
    <row r="4" spans="1:7" x14ac:dyDescent="0.3">
      <c r="A4" s="224">
        <v>42005</v>
      </c>
      <c r="B4" s="279">
        <v>331</v>
      </c>
      <c r="C4" s="280">
        <f>C3+B4</f>
        <v>939</v>
      </c>
      <c r="E4" s="4"/>
      <c r="G4" s="242"/>
    </row>
    <row r="5" spans="1:7" x14ac:dyDescent="0.3">
      <c r="A5" s="223">
        <v>42036</v>
      </c>
      <c r="B5" s="277">
        <v>267</v>
      </c>
      <c r="C5" s="278">
        <f>C4+B5</f>
        <v>1206</v>
      </c>
      <c r="E5" s="4"/>
      <c r="G5" s="242"/>
    </row>
    <row r="6" spans="1:7" x14ac:dyDescent="0.3">
      <c r="A6" s="224">
        <v>42064</v>
      </c>
      <c r="B6" s="279">
        <v>322</v>
      </c>
      <c r="C6" s="280">
        <f>C5+B6</f>
        <v>1528</v>
      </c>
      <c r="D6" s="4"/>
      <c r="E6" s="4"/>
      <c r="G6" s="242"/>
    </row>
    <row r="7" spans="1:7" x14ac:dyDescent="0.3">
      <c r="A7" s="223">
        <v>42095</v>
      </c>
      <c r="B7" s="277">
        <v>297</v>
      </c>
      <c r="C7" s="278">
        <f t="shared" ref="C7:C65" si="0">C6+B7</f>
        <v>1825</v>
      </c>
      <c r="D7" s="242"/>
      <c r="E7" s="4"/>
      <c r="G7" s="242"/>
    </row>
    <row r="8" spans="1:7" x14ac:dyDescent="0.3">
      <c r="A8" s="224">
        <v>42125</v>
      </c>
      <c r="B8" s="279">
        <v>251</v>
      </c>
      <c r="C8" s="280">
        <f t="shared" si="0"/>
        <v>2076</v>
      </c>
      <c r="D8" s="242"/>
      <c r="E8" s="4"/>
      <c r="G8" s="242"/>
    </row>
    <row r="9" spans="1:7" x14ac:dyDescent="0.3">
      <c r="A9" s="223">
        <v>42156</v>
      </c>
      <c r="B9" s="277">
        <v>263</v>
      </c>
      <c r="C9" s="278">
        <f t="shared" si="0"/>
        <v>2339</v>
      </c>
      <c r="D9" s="4"/>
      <c r="E9" s="4"/>
      <c r="G9" s="242"/>
    </row>
    <row r="10" spans="1:7" x14ac:dyDescent="0.3">
      <c r="A10" s="224">
        <v>42186</v>
      </c>
      <c r="B10" s="279">
        <v>225</v>
      </c>
      <c r="C10" s="280">
        <f t="shared" si="0"/>
        <v>2564</v>
      </c>
      <c r="D10" s="242"/>
      <c r="E10" s="4"/>
      <c r="G10" s="242"/>
    </row>
    <row r="11" spans="1:7" x14ac:dyDescent="0.3">
      <c r="A11" s="223">
        <v>42217</v>
      </c>
      <c r="B11" s="277">
        <v>154</v>
      </c>
      <c r="C11" s="278">
        <f t="shared" si="0"/>
        <v>2718</v>
      </c>
      <c r="D11" s="242"/>
      <c r="E11" s="4"/>
      <c r="G11" s="242"/>
    </row>
    <row r="12" spans="1:7" x14ac:dyDescent="0.3">
      <c r="A12" s="224">
        <v>42248</v>
      </c>
      <c r="B12" s="279">
        <v>246</v>
      </c>
      <c r="C12" s="280">
        <f t="shared" si="0"/>
        <v>2964</v>
      </c>
      <c r="D12" s="4"/>
      <c r="E12" s="4"/>
      <c r="G12" s="242"/>
    </row>
    <row r="13" spans="1:7" x14ac:dyDescent="0.3">
      <c r="A13" s="223">
        <v>42278</v>
      </c>
      <c r="B13" s="277">
        <v>327</v>
      </c>
      <c r="C13" s="278">
        <f t="shared" si="0"/>
        <v>3291</v>
      </c>
      <c r="E13" s="4"/>
      <c r="G13" s="242"/>
    </row>
    <row r="14" spans="1:7" x14ac:dyDescent="0.3">
      <c r="A14" s="224">
        <v>42309</v>
      </c>
      <c r="B14" s="279">
        <v>235</v>
      </c>
      <c r="C14" s="280">
        <f t="shared" si="0"/>
        <v>3526</v>
      </c>
      <c r="E14" s="4"/>
      <c r="G14" s="242"/>
    </row>
    <row r="15" spans="1:7" x14ac:dyDescent="0.3">
      <c r="A15" s="223">
        <v>42339</v>
      </c>
      <c r="B15" s="277">
        <v>233</v>
      </c>
      <c r="C15" s="278">
        <f t="shared" si="0"/>
        <v>3759</v>
      </c>
      <c r="D15" s="4"/>
      <c r="E15" s="4"/>
      <c r="G15" s="242"/>
    </row>
    <row r="16" spans="1:7" x14ac:dyDescent="0.3">
      <c r="A16" s="224">
        <v>42370</v>
      </c>
      <c r="B16" s="279">
        <v>201</v>
      </c>
      <c r="C16" s="280">
        <f t="shared" si="0"/>
        <v>3960</v>
      </c>
      <c r="E16" s="4"/>
      <c r="G16" s="242"/>
    </row>
    <row r="17" spans="1:7" x14ac:dyDescent="0.3">
      <c r="A17" s="223">
        <v>42401</v>
      </c>
      <c r="B17" s="277">
        <v>320</v>
      </c>
      <c r="C17" s="278">
        <f t="shared" si="0"/>
        <v>4280</v>
      </c>
      <c r="E17" s="4"/>
      <c r="G17" s="242"/>
    </row>
    <row r="18" spans="1:7" x14ac:dyDescent="0.3">
      <c r="A18" s="224">
        <v>42430</v>
      </c>
      <c r="B18" s="279">
        <v>290</v>
      </c>
      <c r="C18" s="280">
        <f t="shared" si="0"/>
        <v>4570</v>
      </c>
      <c r="D18" s="4"/>
      <c r="E18" s="4"/>
      <c r="G18" s="242"/>
    </row>
    <row r="19" spans="1:7" x14ac:dyDescent="0.3">
      <c r="A19" s="223">
        <v>42461</v>
      </c>
      <c r="B19" s="277">
        <v>311</v>
      </c>
      <c r="C19" s="278">
        <f t="shared" si="0"/>
        <v>4881</v>
      </c>
      <c r="E19" s="4"/>
      <c r="G19" s="242"/>
    </row>
    <row r="20" spans="1:7" x14ac:dyDescent="0.3">
      <c r="A20" s="224">
        <v>42491</v>
      </c>
      <c r="B20" s="279">
        <v>325</v>
      </c>
      <c r="C20" s="280">
        <f t="shared" si="0"/>
        <v>5206</v>
      </c>
      <c r="E20" s="4"/>
      <c r="G20" s="242"/>
    </row>
    <row r="21" spans="1:7" x14ac:dyDescent="0.3">
      <c r="A21" s="223">
        <v>42522</v>
      </c>
      <c r="B21" s="277">
        <v>300</v>
      </c>
      <c r="C21" s="278">
        <f t="shared" si="0"/>
        <v>5506</v>
      </c>
      <c r="E21" s="4"/>
      <c r="G21" s="242"/>
    </row>
    <row r="22" spans="1:7" x14ac:dyDescent="0.3">
      <c r="A22" s="224">
        <v>42552</v>
      </c>
      <c r="B22" s="279">
        <v>301</v>
      </c>
      <c r="C22" s="280">
        <f t="shared" si="0"/>
        <v>5807</v>
      </c>
      <c r="E22" s="4"/>
      <c r="G22" s="242"/>
    </row>
    <row r="23" spans="1:7" x14ac:dyDescent="0.3">
      <c r="A23" s="223">
        <v>42583</v>
      </c>
      <c r="B23" s="277">
        <v>200</v>
      </c>
      <c r="C23" s="278">
        <f t="shared" si="0"/>
        <v>6007</v>
      </c>
      <c r="E23" s="4"/>
      <c r="G23" s="242"/>
    </row>
    <row r="24" spans="1:7" x14ac:dyDescent="0.3">
      <c r="A24" s="224">
        <v>42614</v>
      </c>
      <c r="B24" s="279">
        <v>288</v>
      </c>
      <c r="C24" s="280">
        <f t="shared" si="0"/>
        <v>6295</v>
      </c>
      <c r="E24" s="4"/>
      <c r="G24" s="242"/>
    </row>
    <row r="25" spans="1:7" x14ac:dyDescent="0.3">
      <c r="A25" s="223">
        <v>42644</v>
      </c>
      <c r="B25" s="277">
        <v>315</v>
      </c>
      <c r="C25" s="278">
        <f t="shared" si="0"/>
        <v>6610</v>
      </c>
      <c r="E25" s="4"/>
      <c r="G25" s="242"/>
    </row>
    <row r="26" spans="1:7" x14ac:dyDescent="0.3">
      <c r="A26" s="224">
        <v>42675</v>
      </c>
      <c r="B26" s="279">
        <v>250</v>
      </c>
      <c r="C26" s="280">
        <f t="shared" si="0"/>
        <v>6860</v>
      </c>
      <c r="E26" s="4"/>
      <c r="G26" s="242"/>
    </row>
    <row r="27" spans="1:7" x14ac:dyDescent="0.3">
      <c r="A27" s="223">
        <v>42705</v>
      </c>
      <c r="B27" s="277">
        <v>239</v>
      </c>
      <c r="C27" s="278">
        <f t="shared" si="0"/>
        <v>7099</v>
      </c>
      <c r="E27" s="4"/>
      <c r="G27" s="242"/>
    </row>
    <row r="28" spans="1:7" x14ac:dyDescent="0.3">
      <c r="A28" s="224">
        <v>42736</v>
      </c>
      <c r="B28" s="279">
        <v>379</v>
      </c>
      <c r="C28" s="280">
        <f t="shared" si="0"/>
        <v>7478</v>
      </c>
      <c r="E28" s="4"/>
      <c r="G28" s="242"/>
    </row>
    <row r="29" spans="1:7" x14ac:dyDescent="0.3">
      <c r="A29" s="223">
        <v>42767</v>
      </c>
      <c r="B29" s="277">
        <v>441</v>
      </c>
      <c r="C29" s="278">
        <f t="shared" si="0"/>
        <v>7919</v>
      </c>
      <c r="E29" s="4"/>
      <c r="G29" s="242"/>
    </row>
    <row r="30" spans="1:7" x14ac:dyDescent="0.3">
      <c r="A30" s="224">
        <v>42795</v>
      </c>
      <c r="B30" s="279">
        <v>460</v>
      </c>
      <c r="C30" s="280">
        <f t="shared" si="0"/>
        <v>8379</v>
      </c>
      <c r="E30" s="4"/>
      <c r="G30" s="242"/>
    </row>
    <row r="31" spans="1:7" x14ac:dyDescent="0.3">
      <c r="A31" s="223">
        <v>42826</v>
      </c>
      <c r="B31" s="277">
        <v>376</v>
      </c>
      <c r="C31" s="278">
        <f t="shared" si="0"/>
        <v>8755</v>
      </c>
      <c r="E31" s="4"/>
      <c r="G31" s="242"/>
    </row>
    <row r="32" spans="1:7" x14ac:dyDescent="0.3">
      <c r="A32" s="224">
        <v>42856</v>
      </c>
      <c r="B32" s="279">
        <v>451</v>
      </c>
      <c r="C32" s="280">
        <f t="shared" si="0"/>
        <v>9206</v>
      </c>
      <c r="E32" s="4"/>
      <c r="G32" s="242"/>
    </row>
    <row r="33" spans="1:7" x14ac:dyDescent="0.3">
      <c r="A33" s="223">
        <v>42887</v>
      </c>
      <c r="B33" s="277">
        <v>350</v>
      </c>
      <c r="C33" s="278">
        <f t="shared" si="0"/>
        <v>9556</v>
      </c>
      <c r="E33" s="4"/>
      <c r="G33" s="242"/>
    </row>
    <row r="34" spans="1:7" x14ac:dyDescent="0.3">
      <c r="A34" s="224">
        <v>42917</v>
      </c>
      <c r="B34" s="279">
        <v>338</v>
      </c>
      <c r="C34" s="280">
        <f t="shared" si="0"/>
        <v>9894</v>
      </c>
      <c r="E34" s="4"/>
      <c r="G34" s="242"/>
    </row>
    <row r="35" spans="1:7" x14ac:dyDescent="0.3">
      <c r="A35" s="223">
        <v>42948</v>
      </c>
      <c r="B35" s="277">
        <v>242</v>
      </c>
      <c r="C35" s="278">
        <f t="shared" si="0"/>
        <v>10136</v>
      </c>
      <c r="E35" s="4"/>
      <c r="G35" s="242"/>
    </row>
    <row r="36" spans="1:7" x14ac:dyDescent="0.3">
      <c r="A36" s="224">
        <v>42979</v>
      </c>
      <c r="B36" s="279">
        <v>226</v>
      </c>
      <c r="C36" s="280">
        <f t="shared" si="0"/>
        <v>10362</v>
      </c>
      <c r="E36" s="4"/>
      <c r="G36" s="242"/>
    </row>
    <row r="37" spans="1:7" x14ac:dyDescent="0.3">
      <c r="A37" s="223">
        <v>43009</v>
      </c>
      <c r="B37" s="277">
        <v>282</v>
      </c>
      <c r="C37" s="278">
        <f t="shared" si="0"/>
        <v>10644</v>
      </c>
      <c r="E37" s="4"/>
      <c r="G37" s="242"/>
    </row>
    <row r="38" spans="1:7" x14ac:dyDescent="0.3">
      <c r="A38" s="224">
        <v>43040</v>
      </c>
      <c r="B38" s="279">
        <v>321</v>
      </c>
      <c r="C38" s="280">
        <f t="shared" si="0"/>
        <v>10965</v>
      </c>
      <c r="E38" s="4"/>
      <c r="G38" s="242"/>
    </row>
    <row r="39" spans="1:7" x14ac:dyDescent="0.3">
      <c r="A39" s="223" t="s">
        <v>73</v>
      </c>
      <c r="B39" s="277">
        <v>364</v>
      </c>
      <c r="C39" s="278">
        <f t="shared" si="0"/>
        <v>11329</v>
      </c>
      <c r="E39" s="4"/>
      <c r="G39" s="242"/>
    </row>
    <row r="40" spans="1:7" x14ac:dyDescent="0.3">
      <c r="A40" s="224">
        <v>43101</v>
      </c>
      <c r="B40" s="279">
        <v>519</v>
      </c>
      <c r="C40" s="280">
        <f t="shared" si="0"/>
        <v>11848</v>
      </c>
      <c r="E40" s="4"/>
      <c r="G40" s="242"/>
    </row>
    <row r="41" spans="1:7" x14ac:dyDescent="0.3">
      <c r="A41" s="223">
        <v>43159</v>
      </c>
      <c r="B41" s="277">
        <v>558</v>
      </c>
      <c r="C41" s="278">
        <f t="shared" si="0"/>
        <v>12406</v>
      </c>
      <c r="E41" s="4"/>
      <c r="G41" s="242"/>
    </row>
    <row r="42" spans="1:7" x14ac:dyDescent="0.3">
      <c r="A42" s="224">
        <v>43190</v>
      </c>
      <c r="B42" s="279">
        <v>498</v>
      </c>
      <c r="C42" s="280">
        <f t="shared" si="0"/>
        <v>12904</v>
      </c>
      <c r="E42" s="4"/>
      <c r="G42" s="242"/>
    </row>
    <row r="43" spans="1:7" x14ac:dyDescent="0.3">
      <c r="A43" s="223">
        <v>43220</v>
      </c>
      <c r="B43" s="277">
        <v>504</v>
      </c>
      <c r="C43" s="278">
        <f t="shared" si="0"/>
        <v>13408</v>
      </c>
      <c r="E43" s="4"/>
      <c r="G43" s="242"/>
    </row>
    <row r="44" spans="1:7" x14ac:dyDescent="0.3">
      <c r="A44" s="224">
        <v>43251</v>
      </c>
      <c r="B44" s="279">
        <v>486</v>
      </c>
      <c r="C44" s="280">
        <f t="shared" si="0"/>
        <v>13894</v>
      </c>
      <c r="E44" s="4"/>
      <c r="G44" s="242"/>
    </row>
    <row r="45" spans="1:7" x14ac:dyDescent="0.3">
      <c r="A45" s="223">
        <v>43281</v>
      </c>
      <c r="B45" s="277">
        <v>404</v>
      </c>
      <c r="C45" s="278">
        <f t="shared" si="0"/>
        <v>14298</v>
      </c>
      <c r="E45" s="4"/>
      <c r="G45" s="242"/>
    </row>
    <row r="46" spans="1:7" x14ac:dyDescent="0.3">
      <c r="A46" s="224">
        <v>43312</v>
      </c>
      <c r="B46" s="279">
        <v>581</v>
      </c>
      <c r="C46" s="280">
        <f t="shared" si="0"/>
        <v>14879</v>
      </c>
      <c r="G46" s="242"/>
    </row>
    <row r="47" spans="1:7" x14ac:dyDescent="0.3">
      <c r="A47" s="223">
        <v>43343</v>
      </c>
      <c r="B47" s="277">
        <v>532</v>
      </c>
      <c r="C47" s="278">
        <f t="shared" si="0"/>
        <v>15411</v>
      </c>
      <c r="G47" s="242"/>
    </row>
    <row r="48" spans="1:7" x14ac:dyDescent="0.3">
      <c r="A48" s="224">
        <v>43373</v>
      </c>
      <c r="B48" s="279">
        <v>419</v>
      </c>
      <c r="C48" s="280">
        <f t="shared" si="0"/>
        <v>15830</v>
      </c>
      <c r="G48" s="242"/>
    </row>
    <row r="49" spans="1:7" x14ac:dyDescent="0.3">
      <c r="A49" s="223">
        <v>43404</v>
      </c>
      <c r="B49" s="277">
        <v>533</v>
      </c>
      <c r="C49" s="278">
        <f t="shared" si="0"/>
        <v>16363</v>
      </c>
      <c r="E49" s="4"/>
      <c r="G49" s="242"/>
    </row>
    <row r="50" spans="1:7" x14ac:dyDescent="0.3">
      <c r="A50" s="224">
        <v>43434</v>
      </c>
      <c r="B50" s="279">
        <v>482</v>
      </c>
      <c r="C50" s="280">
        <f t="shared" si="0"/>
        <v>16845</v>
      </c>
      <c r="E50" s="4"/>
      <c r="G50" s="242"/>
    </row>
    <row r="51" spans="1:7" x14ac:dyDescent="0.3">
      <c r="A51" s="223">
        <v>43465</v>
      </c>
      <c r="B51" s="277">
        <v>439</v>
      </c>
      <c r="C51" s="278">
        <f t="shared" si="0"/>
        <v>17284</v>
      </c>
      <c r="E51" s="4"/>
      <c r="G51" s="242"/>
    </row>
    <row r="52" spans="1:7" x14ac:dyDescent="0.3">
      <c r="A52" s="224">
        <v>43496</v>
      </c>
      <c r="B52" s="279">
        <v>711</v>
      </c>
      <c r="C52" s="280">
        <f t="shared" si="0"/>
        <v>17995</v>
      </c>
      <c r="E52" s="4"/>
      <c r="G52" s="242"/>
    </row>
    <row r="53" spans="1:7" x14ac:dyDescent="0.3">
      <c r="A53" s="223">
        <v>43524</v>
      </c>
      <c r="B53" s="277">
        <v>627</v>
      </c>
      <c r="C53" s="278">
        <f t="shared" si="0"/>
        <v>18622</v>
      </c>
      <c r="E53" s="4"/>
      <c r="G53" s="242"/>
    </row>
    <row r="54" spans="1:7" x14ac:dyDescent="0.3">
      <c r="A54" s="224">
        <v>43555</v>
      </c>
      <c r="B54" s="279">
        <v>669</v>
      </c>
      <c r="C54" s="280">
        <f t="shared" si="0"/>
        <v>19291</v>
      </c>
      <c r="E54" s="4"/>
      <c r="G54" s="242"/>
    </row>
    <row r="55" spans="1:7" x14ac:dyDescent="0.3">
      <c r="A55" s="211">
        <v>43585</v>
      </c>
      <c r="B55" s="277">
        <v>556</v>
      </c>
      <c r="C55" s="278">
        <f t="shared" si="0"/>
        <v>19847</v>
      </c>
      <c r="E55" s="4"/>
      <c r="G55" s="242"/>
    </row>
    <row r="56" spans="1:7" x14ac:dyDescent="0.3">
      <c r="A56" s="224">
        <v>43616</v>
      </c>
      <c r="B56" s="279">
        <v>533</v>
      </c>
      <c r="C56" s="280">
        <f t="shared" si="0"/>
        <v>20380</v>
      </c>
      <c r="E56" s="4"/>
      <c r="G56" s="242"/>
    </row>
    <row r="57" spans="1:7" x14ac:dyDescent="0.3">
      <c r="A57" s="211">
        <v>43646</v>
      </c>
      <c r="B57" s="277">
        <v>506</v>
      </c>
      <c r="C57" s="278">
        <f t="shared" si="0"/>
        <v>20886</v>
      </c>
      <c r="E57" s="4"/>
      <c r="G57" s="242"/>
    </row>
    <row r="58" spans="1:7" x14ac:dyDescent="0.3">
      <c r="A58" s="241">
        <v>43677</v>
      </c>
      <c r="B58" s="279">
        <v>708</v>
      </c>
      <c r="C58" s="280">
        <f t="shared" si="0"/>
        <v>21594</v>
      </c>
      <c r="D58" s="4"/>
      <c r="E58" s="4"/>
      <c r="G58" s="242"/>
    </row>
    <row r="59" spans="1:7" x14ac:dyDescent="0.3">
      <c r="A59" s="211">
        <v>43708</v>
      </c>
      <c r="B59" s="277">
        <v>460</v>
      </c>
      <c r="C59" s="278">
        <f t="shared" si="0"/>
        <v>22054</v>
      </c>
      <c r="E59" s="4"/>
      <c r="G59" s="242"/>
    </row>
    <row r="60" spans="1:7" x14ac:dyDescent="0.3">
      <c r="A60" s="241">
        <v>43738</v>
      </c>
      <c r="B60" s="279">
        <v>570</v>
      </c>
      <c r="C60" s="280">
        <f t="shared" si="0"/>
        <v>22624</v>
      </c>
    </row>
    <row r="61" spans="1:7" x14ac:dyDescent="0.3">
      <c r="A61" s="211">
        <v>43769</v>
      </c>
      <c r="B61" s="277">
        <v>760</v>
      </c>
      <c r="C61" s="278">
        <f t="shared" si="0"/>
        <v>23384</v>
      </c>
    </row>
    <row r="62" spans="1:7" x14ac:dyDescent="0.3">
      <c r="A62" s="243">
        <v>43799</v>
      </c>
      <c r="B62" s="279">
        <v>780</v>
      </c>
      <c r="C62" s="280">
        <f t="shared" si="0"/>
        <v>24164</v>
      </c>
    </row>
    <row r="63" spans="1:7" x14ac:dyDescent="0.3">
      <c r="A63" s="211">
        <v>43830</v>
      </c>
      <c r="B63" s="277">
        <v>568</v>
      </c>
      <c r="C63" s="278">
        <f t="shared" si="0"/>
        <v>24732</v>
      </c>
    </row>
    <row r="64" spans="1:7" x14ac:dyDescent="0.3">
      <c r="A64" s="243">
        <v>43831</v>
      </c>
      <c r="B64" s="279">
        <v>790</v>
      </c>
      <c r="C64" s="280">
        <f t="shared" si="0"/>
        <v>25522</v>
      </c>
    </row>
    <row r="65" spans="1:3" x14ac:dyDescent="0.3">
      <c r="A65" s="211">
        <v>43862</v>
      </c>
      <c r="B65" s="277">
        <v>963</v>
      </c>
      <c r="C65" s="278">
        <f t="shared" si="0"/>
        <v>26485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13" sqref="A13"/>
    </sheetView>
  </sheetViews>
  <sheetFormatPr baseColWidth="10" defaultRowHeight="14.4" x14ac:dyDescent="0.3"/>
  <cols>
    <col min="1" max="1" width="47.5546875" style="5" customWidth="1"/>
    <col min="2" max="2" width="23.109375" style="5" customWidth="1"/>
    <col min="3" max="3" width="24.88671875" style="5" customWidth="1"/>
    <col min="4" max="4" width="18.6640625" style="5" bestFit="1" customWidth="1"/>
    <col min="5" max="16384" width="11.5546875" style="5"/>
  </cols>
  <sheetData>
    <row r="1" spans="1:3" ht="21.6" thickBot="1" x14ac:dyDescent="0.45">
      <c r="A1" s="262" t="s">
        <v>46</v>
      </c>
      <c r="B1" s="262"/>
      <c r="C1" s="262"/>
    </row>
    <row r="2" spans="1:3" ht="15" thickBot="1" x14ac:dyDescent="0.35">
      <c r="A2" s="74" t="s">
        <v>12</v>
      </c>
      <c r="B2" s="75" t="s">
        <v>13</v>
      </c>
      <c r="C2" s="76" t="s">
        <v>14</v>
      </c>
    </row>
    <row r="3" spans="1:3" ht="15" thickBot="1" x14ac:dyDescent="0.35">
      <c r="A3" s="212" t="s">
        <v>149</v>
      </c>
      <c r="B3" s="77">
        <v>23837</v>
      </c>
      <c r="C3" s="78">
        <v>0.90001887861053431</v>
      </c>
    </row>
    <row r="4" spans="1:3" ht="15.75" customHeight="1" thickBot="1" x14ac:dyDescent="0.35">
      <c r="A4" s="213" t="s">
        <v>11</v>
      </c>
      <c r="B4" s="79">
        <v>2648</v>
      </c>
      <c r="C4" s="80">
        <v>9.998112138946573E-2</v>
      </c>
    </row>
    <row r="5" spans="1:3" ht="15" customHeight="1" x14ac:dyDescent="0.3">
      <c r="A5" s="81" t="s">
        <v>8</v>
      </c>
      <c r="B5" s="82">
        <v>26485</v>
      </c>
      <c r="C5" s="83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XFD1048576"/>
    </sheetView>
  </sheetViews>
  <sheetFormatPr baseColWidth="10" defaultRowHeight="14.4" x14ac:dyDescent="0.3"/>
  <cols>
    <col min="1" max="1" width="32" style="5" customWidth="1"/>
    <col min="2" max="2" width="11.44140625" style="5" customWidth="1"/>
    <col min="3" max="3" width="18.33203125" style="5" bestFit="1" customWidth="1"/>
    <col min="4" max="4" width="18.5546875" style="5" bestFit="1" customWidth="1"/>
    <col min="5" max="8" width="11.44140625" style="5" customWidth="1"/>
    <col min="9" max="16384" width="11.5546875" style="5"/>
  </cols>
  <sheetData>
    <row r="1" spans="1:8" ht="21" x14ac:dyDescent="0.4">
      <c r="A1" s="263" t="s">
        <v>103</v>
      </c>
      <c r="B1" s="263"/>
      <c r="C1" s="263"/>
      <c r="D1" s="263"/>
    </row>
    <row r="2" spans="1:8" x14ac:dyDescent="0.3">
      <c r="A2" s="84" t="s">
        <v>125</v>
      </c>
      <c r="B2" s="84" t="s">
        <v>136</v>
      </c>
      <c r="C2" s="84" t="s">
        <v>155</v>
      </c>
      <c r="D2" s="84" t="s">
        <v>156</v>
      </c>
    </row>
    <row r="3" spans="1:8" ht="15" customHeight="1" x14ac:dyDescent="0.3">
      <c r="A3" s="186" t="s">
        <v>126</v>
      </c>
      <c r="B3" s="187">
        <v>608</v>
      </c>
      <c r="C3" s="187">
        <v>287</v>
      </c>
      <c r="D3" s="187">
        <v>287</v>
      </c>
    </row>
    <row r="4" spans="1:8" ht="15" customHeight="1" x14ac:dyDescent="0.3">
      <c r="A4" s="186">
        <v>2015</v>
      </c>
      <c r="B4" s="187">
        <v>3151</v>
      </c>
      <c r="C4" s="187">
        <v>1119</v>
      </c>
      <c r="D4" s="187">
        <v>1053</v>
      </c>
    </row>
    <row r="5" spans="1:8" ht="15" customHeight="1" x14ac:dyDescent="0.3">
      <c r="A5" s="186">
        <v>2016</v>
      </c>
      <c r="B5" s="187">
        <v>3340</v>
      </c>
      <c r="C5" s="187">
        <v>1189</v>
      </c>
      <c r="D5" s="187">
        <v>994</v>
      </c>
    </row>
    <row r="6" spans="1:8" ht="15" customHeight="1" x14ac:dyDescent="0.3">
      <c r="A6" s="186">
        <v>2017</v>
      </c>
      <c r="B6" s="187">
        <v>4230</v>
      </c>
      <c r="C6" s="187">
        <v>1507</v>
      </c>
      <c r="D6" s="187">
        <v>1213</v>
      </c>
    </row>
    <row r="7" spans="1:8" ht="15" customHeight="1" x14ac:dyDescent="0.3">
      <c r="A7" s="186">
        <v>2018</v>
      </c>
      <c r="B7" s="187">
        <v>5955</v>
      </c>
      <c r="C7" s="187">
        <v>2013</v>
      </c>
      <c r="D7" s="187">
        <v>1611</v>
      </c>
    </row>
    <row r="8" spans="1:8" ht="15" customHeight="1" x14ac:dyDescent="0.3">
      <c r="A8" s="186">
        <v>2019</v>
      </c>
      <c r="B8" s="187">
        <v>7448</v>
      </c>
      <c r="C8" s="187">
        <v>2758</v>
      </c>
      <c r="D8" s="187">
        <v>2221</v>
      </c>
    </row>
    <row r="9" spans="1:8" ht="15" customHeight="1" x14ac:dyDescent="0.3">
      <c r="A9" s="186">
        <v>2020</v>
      </c>
      <c r="B9" s="187">
        <v>1753</v>
      </c>
      <c r="C9" s="187">
        <v>760</v>
      </c>
      <c r="D9" s="187">
        <v>471</v>
      </c>
    </row>
    <row r="10" spans="1:8" ht="15" customHeight="1" x14ac:dyDescent="0.3">
      <c r="A10" s="225" t="s">
        <v>8</v>
      </c>
      <c r="B10" s="226">
        <v>26485</v>
      </c>
      <c r="C10" s="227" t="s">
        <v>164</v>
      </c>
      <c r="D10" s="226">
        <v>7850</v>
      </c>
    </row>
    <row r="11" spans="1:8" ht="15" customHeight="1" x14ac:dyDescent="0.3">
      <c r="A11" s="5" t="s">
        <v>127</v>
      </c>
    </row>
    <row r="12" spans="1:8" ht="15" customHeight="1" x14ac:dyDescent="0.3">
      <c r="A12" s="85" t="s">
        <v>196</v>
      </c>
    </row>
    <row r="15" spans="1:8" x14ac:dyDescent="0.3">
      <c r="A15" s="281" t="s">
        <v>197</v>
      </c>
      <c r="B15" s="281"/>
      <c r="C15" s="281"/>
      <c r="D15" s="281"/>
      <c r="E15" s="281"/>
      <c r="F15" s="281"/>
      <c r="G15" s="281"/>
      <c r="H15" s="282"/>
    </row>
    <row r="16" spans="1:8" ht="15" customHeight="1" x14ac:dyDescent="0.3">
      <c r="A16" s="86" t="s">
        <v>129</v>
      </c>
      <c r="B16" s="86">
        <v>1</v>
      </c>
      <c r="C16" s="86" t="s">
        <v>130</v>
      </c>
      <c r="D16" s="86" t="s">
        <v>131</v>
      </c>
      <c r="E16" s="86" t="s">
        <v>132</v>
      </c>
      <c r="F16" s="86" t="s">
        <v>133</v>
      </c>
      <c r="G16" s="86" t="s">
        <v>134</v>
      </c>
      <c r="H16" s="87" t="s">
        <v>8</v>
      </c>
    </row>
    <row r="17" spans="1:8" ht="15" customHeight="1" x14ac:dyDescent="0.3">
      <c r="A17" s="88" t="s">
        <v>135</v>
      </c>
      <c r="B17" s="214">
        <v>5146</v>
      </c>
      <c r="C17" s="214">
        <v>2086</v>
      </c>
      <c r="D17" s="214">
        <v>486</v>
      </c>
      <c r="E17" s="214">
        <v>110</v>
      </c>
      <c r="F17" s="214">
        <v>14</v>
      </c>
      <c r="G17" s="214">
        <v>8</v>
      </c>
      <c r="H17" s="89">
        <v>7850</v>
      </c>
    </row>
    <row r="18" spans="1:8" ht="15.75" customHeight="1" thickBot="1" x14ac:dyDescent="0.35">
      <c r="A18" s="90"/>
      <c r="B18" s="215">
        <v>0.65554140127388538</v>
      </c>
      <c r="C18" s="215">
        <v>0.26573248407643313</v>
      </c>
      <c r="D18" s="215">
        <v>6.1910828025477704E-2</v>
      </c>
      <c r="E18" s="215">
        <v>1.4012738853503185E-2</v>
      </c>
      <c r="F18" s="215">
        <v>1.7834394904458599E-3</v>
      </c>
      <c r="G18" s="215">
        <v>1.019108280254777E-3</v>
      </c>
      <c r="H18" s="228">
        <v>1</v>
      </c>
    </row>
    <row r="19" spans="1:8" ht="15.75" customHeight="1" thickTop="1" x14ac:dyDescent="0.3">
      <c r="A19" s="91" t="s">
        <v>136</v>
      </c>
      <c r="B19" s="216">
        <v>5146</v>
      </c>
      <c r="C19" s="216">
        <v>5533</v>
      </c>
      <c r="D19" s="216">
        <v>5250</v>
      </c>
      <c r="E19" s="216">
        <v>5152</v>
      </c>
      <c r="F19" s="216">
        <v>2281</v>
      </c>
      <c r="G19" s="216">
        <v>3123</v>
      </c>
      <c r="H19" s="92">
        <v>26485</v>
      </c>
    </row>
    <row r="20" spans="1:8" ht="15.75" customHeight="1" thickBot="1" x14ac:dyDescent="0.35">
      <c r="A20" s="90"/>
      <c r="B20" s="215">
        <v>0.19429865961865206</v>
      </c>
      <c r="C20" s="215">
        <v>0.20891070417217292</v>
      </c>
      <c r="D20" s="215">
        <v>0.19822541060977911</v>
      </c>
      <c r="E20" s="215">
        <v>0.19452520294506323</v>
      </c>
      <c r="F20" s="215">
        <v>8.6124221257315461E-2</v>
      </c>
      <c r="G20" s="215">
        <v>0.11791580139701718</v>
      </c>
      <c r="H20" s="229">
        <v>1</v>
      </c>
    </row>
    <row r="21" spans="1:8" ht="15.75" customHeight="1" thickTop="1" x14ac:dyDescent="0.3"/>
  </sheetData>
  <mergeCells count="2">
    <mergeCell ref="A1:D1"/>
    <mergeCell ref="A15:H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baseColWidth="10" defaultRowHeight="14.4" x14ac:dyDescent="0.3"/>
  <cols>
    <col min="1" max="1" width="36.33203125" style="5" customWidth="1"/>
    <col min="2" max="2" width="21" style="5" customWidth="1"/>
    <col min="3" max="3" width="22.6640625" style="5" customWidth="1"/>
    <col min="4" max="4" width="8.88671875" style="5" customWidth="1"/>
    <col min="5" max="16384" width="11.5546875" style="5"/>
  </cols>
  <sheetData>
    <row r="1" spans="1:3" ht="23.4" x14ac:dyDescent="0.45">
      <c r="A1" s="264" t="s">
        <v>47</v>
      </c>
      <c r="B1" s="264"/>
      <c r="C1" s="264"/>
    </row>
    <row r="2" spans="1:3" ht="15" thickBot="1" x14ac:dyDescent="0.35">
      <c r="A2" s="93" t="s">
        <v>17</v>
      </c>
      <c r="B2" s="94" t="s">
        <v>53</v>
      </c>
      <c r="C2" s="95" t="s">
        <v>54</v>
      </c>
    </row>
    <row r="3" spans="1:3" ht="15" customHeight="1" x14ac:dyDescent="0.3">
      <c r="A3" s="217" t="s">
        <v>9</v>
      </c>
      <c r="B3" s="96">
        <v>25236</v>
      </c>
      <c r="C3" s="97">
        <v>0.95284123088540684</v>
      </c>
    </row>
    <row r="4" spans="1:3" x14ac:dyDescent="0.3">
      <c r="A4" s="218" t="s">
        <v>10</v>
      </c>
      <c r="B4" s="98">
        <v>893</v>
      </c>
      <c r="C4" s="99">
        <v>3.3717198414196715E-2</v>
      </c>
    </row>
    <row r="5" spans="1:3" ht="15" customHeight="1" x14ac:dyDescent="0.3">
      <c r="A5" s="219" t="s">
        <v>74</v>
      </c>
      <c r="B5" s="100">
        <v>356</v>
      </c>
      <c r="C5" s="101">
        <v>1.3441570700396451E-2</v>
      </c>
    </row>
    <row r="6" spans="1:3" ht="15" customHeight="1" x14ac:dyDescent="0.3">
      <c r="A6" s="102" t="s">
        <v>55</v>
      </c>
      <c r="B6" s="103">
        <v>26485</v>
      </c>
      <c r="C6" s="104">
        <v>1</v>
      </c>
    </row>
    <row r="7" spans="1:3" ht="15" customHeight="1" x14ac:dyDescent="0.3">
      <c r="A7" s="1"/>
      <c r="B7" s="1"/>
      <c r="C7" s="1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048576"/>
    </sheetView>
  </sheetViews>
  <sheetFormatPr baseColWidth="10" defaultRowHeight="14.4" x14ac:dyDescent="0.3"/>
  <cols>
    <col min="1" max="1" width="41.5546875" style="5" bestFit="1" customWidth="1"/>
    <col min="2" max="2" width="19.5546875" style="52" customWidth="1"/>
    <col min="3" max="3" width="12.6640625" style="52" customWidth="1"/>
    <col min="4" max="4" width="2.6640625" style="5" customWidth="1"/>
    <col min="5" max="6" width="11.5546875" style="5"/>
    <col min="7" max="7" width="12" style="5" customWidth="1"/>
    <col min="8" max="16384" width="11.5546875" style="5"/>
  </cols>
  <sheetData>
    <row r="1" spans="1:3" ht="23.4" x14ac:dyDescent="0.45">
      <c r="A1" s="264" t="s">
        <v>48</v>
      </c>
      <c r="B1" s="264"/>
      <c r="C1" s="264"/>
    </row>
    <row r="2" spans="1:3" x14ac:dyDescent="0.3">
      <c r="A2" s="248" t="s">
        <v>15</v>
      </c>
      <c r="B2" s="249"/>
      <c r="C2" s="250" t="s">
        <v>16</v>
      </c>
    </row>
    <row r="3" spans="1:3" x14ac:dyDescent="0.3">
      <c r="A3" s="251" t="s">
        <v>4</v>
      </c>
      <c r="B3" s="252">
        <v>16326</v>
      </c>
      <c r="C3" s="253">
        <v>0.64693295292439368</v>
      </c>
    </row>
    <row r="4" spans="1:3" x14ac:dyDescent="0.3">
      <c r="A4" s="254" t="s">
        <v>150</v>
      </c>
      <c r="B4" s="255">
        <v>832</v>
      </c>
      <c r="C4" s="256">
        <v>3.2968774766207007E-2</v>
      </c>
    </row>
    <row r="5" spans="1:3" x14ac:dyDescent="0.3">
      <c r="A5" s="251" t="s">
        <v>5</v>
      </c>
      <c r="B5" s="252">
        <v>5607</v>
      </c>
      <c r="C5" s="253">
        <v>0.22218259629101283</v>
      </c>
    </row>
    <row r="6" spans="1:3" x14ac:dyDescent="0.3">
      <c r="A6" s="257" t="s">
        <v>6</v>
      </c>
      <c r="B6" s="258">
        <v>2471</v>
      </c>
      <c r="C6" s="256">
        <v>9.7915676018386438E-2</v>
      </c>
    </row>
    <row r="7" spans="1:3" ht="15" customHeight="1" x14ac:dyDescent="0.3">
      <c r="A7" s="225" t="s">
        <v>18</v>
      </c>
      <c r="B7" s="226">
        <v>25236</v>
      </c>
      <c r="C7" s="283">
        <v>0.99999999999999989</v>
      </c>
    </row>
    <row r="8" spans="1:3" ht="15" customHeight="1" x14ac:dyDescent="0.3">
      <c r="B8" s="5"/>
      <c r="C8" s="5"/>
    </row>
    <row r="9" spans="1:3" ht="15" customHeight="1" x14ac:dyDescent="0.3">
      <c r="B9" s="5"/>
      <c r="C9" s="5"/>
    </row>
    <row r="10" spans="1:3" ht="15" customHeight="1" x14ac:dyDescent="0.3">
      <c r="B10" s="5"/>
      <c r="C10" s="5"/>
    </row>
    <row r="11" spans="1:3" ht="15" customHeight="1" x14ac:dyDescent="0.3">
      <c r="B11" s="5"/>
      <c r="C11" s="5"/>
    </row>
    <row r="12" spans="1:3" ht="15" customHeight="1" x14ac:dyDescent="0.3">
      <c r="B12" s="5"/>
      <c r="C12" s="5"/>
    </row>
    <row r="13" spans="1:3" ht="15" customHeight="1" x14ac:dyDescent="0.3">
      <c r="B13" s="5"/>
      <c r="C13" s="5"/>
    </row>
    <row r="14" spans="1:3" ht="15" customHeight="1" x14ac:dyDescent="0.3">
      <c r="B14" s="5"/>
      <c r="C14" s="5"/>
    </row>
    <row r="15" spans="1:3" ht="15" customHeight="1" x14ac:dyDescent="0.3">
      <c r="B15" s="5"/>
      <c r="C15" s="5"/>
    </row>
    <row r="16" spans="1:3" ht="15" customHeight="1" x14ac:dyDescent="0.3">
      <c r="B16" s="5"/>
      <c r="C16" s="5"/>
    </row>
    <row r="17" spans="2:3" ht="15" customHeight="1" x14ac:dyDescent="0.3">
      <c r="B17" s="5"/>
      <c r="C17" s="5"/>
    </row>
    <row r="18" spans="2:3" ht="15" customHeight="1" x14ac:dyDescent="0.3">
      <c r="B18" s="5"/>
      <c r="C18" s="5"/>
    </row>
    <row r="19" spans="2:3" ht="15" customHeight="1" x14ac:dyDescent="0.3">
      <c r="B19" s="5"/>
      <c r="C19" s="5"/>
    </row>
    <row r="20" spans="2:3" ht="15" customHeight="1" x14ac:dyDescent="0.3">
      <c r="B20" s="5"/>
      <c r="C20" s="5"/>
    </row>
    <row r="21" spans="2:3" ht="15" customHeight="1" x14ac:dyDescent="0.3">
      <c r="B21" s="5"/>
      <c r="C21" s="5"/>
    </row>
    <row r="22" spans="2:3" ht="15" customHeight="1" x14ac:dyDescent="0.3">
      <c r="B22" s="5"/>
      <c r="C22" s="5"/>
    </row>
    <row r="23" spans="2:3" ht="15" customHeight="1" x14ac:dyDescent="0.3">
      <c r="B23" s="5"/>
      <c r="C23" s="5"/>
    </row>
    <row r="24" spans="2:3" ht="15" customHeight="1" x14ac:dyDescent="0.3">
      <c r="B24" s="5"/>
      <c r="C24" s="5"/>
    </row>
    <row r="25" spans="2:3" ht="15" customHeight="1" x14ac:dyDescent="0.3">
      <c r="B25" s="5"/>
      <c r="C25" s="5"/>
    </row>
    <row r="26" spans="2:3" ht="15" customHeight="1" x14ac:dyDescent="0.3">
      <c r="B26" s="5"/>
      <c r="C26" s="5"/>
    </row>
    <row r="27" spans="2:3" x14ac:dyDescent="0.3">
      <c r="B27" s="5"/>
      <c r="C27" s="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4.4" x14ac:dyDescent="0.3"/>
  <cols>
    <col min="1" max="1" width="38.5546875" style="5" customWidth="1"/>
    <col min="2" max="2" width="19.5546875" style="5" customWidth="1"/>
    <col min="3" max="3" width="12.6640625" style="5" customWidth="1"/>
    <col min="4" max="16384" width="11.5546875" style="5"/>
  </cols>
  <sheetData>
    <row r="1" spans="1:4" ht="24" thickBot="1" x14ac:dyDescent="0.5">
      <c r="A1" s="265" t="s">
        <v>137</v>
      </c>
      <c r="B1" s="265"/>
      <c r="C1" s="265"/>
      <c r="D1" s="67"/>
    </row>
    <row r="2" spans="1:4" x14ac:dyDescent="0.3">
      <c r="A2" s="39" t="s">
        <v>84</v>
      </c>
      <c r="B2" s="105" t="s">
        <v>56</v>
      </c>
      <c r="C2" s="106" t="s">
        <v>16</v>
      </c>
    </row>
    <row r="3" spans="1:4" ht="15" customHeight="1" x14ac:dyDescent="0.3">
      <c r="A3" s="40" t="s">
        <v>60</v>
      </c>
      <c r="B3" s="44">
        <v>309</v>
      </c>
      <c r="C3" s="45">
        <v>5.5109684323167471E-2</v>
      </c>
    </row>
    <row r="4" spans="1:4" ht="15" customHeight="1" x14ac:dyDescent="0.3">
      <c r="A4" s="40" t="s">
        <v>61</v>
      </c>
      <c r="B4" s="44">
        <v>399</v>
      </c>
      <c r="C4" s="45">
        <v>7.116104868913857E-2</v>
      </c>
    </row>
    <row r="5" spans="1:4" ht="15" customHeight="1" x14ac:dyDescent="0.3">
      <c r="A5" s="40" t="s">
        <v>62</v>
      </c>
      <c r="B5" s="44">
        <v>215</v>
      </c>
      <c r="C5" s="45">
        <v>3.8344925985375422E-2</v>
      </c>
    </row>
    <row r="6" spans="1:4" ht="15" customHeight="1" x14ac:dyDescent="0.3">
      <c r="A6" s="40" t="s">
        <v>63</v>
      </c>
      <c r="B6" s="44">
        <v>765</v>
      </c>
      <c r="C6" s="45">
        <v>0.13643659711075443</v>
      </c>
    </row>
    <row r="7" spans="1:4" ht="15" customHeight="1" x14ac:dyDescent="0.3">
      <c r="A7" s="40" t="s">
        <v>64</v>
      </c>
      <c r="B7" s="44">
        <v>1300</v>
      </c>
      <c r="C7" s="45">
        <v>0.23185304084180489</v>
      </c>
    </row>
    <row r="8" spans="1:4" ht="15" customHeight="1" x14ac:dyDescent="0.3">
      <c r="A8" s="40" t="s">
        <v>65</v>
      </c>
      <c r="B8" s="44">
        <v>840</v>
      </c>
      <c r="C8" s="45">
        <v>0.14981273408239701</v>
      </c>
    </row>
    <row r="9" spans="1:4" x14ac:dyDescent="0.3">
      <c r="A9" s="40" t="s">
        <v>57</v>
      </c>
      <c r="B9" s="44">
        <v>414</v>
      </c>
      <c r="C9" s="45">
        <v>7.3836276083467101E-2</v>
      </c>
    </row>
    <row r="10" spans="1:4" x14ac:dyDescent="0.3">
      <c r="A10" s="40" t="s">
        <v>58</v>
      </c>
      <c r="B10" s="44">
        <v>1259</v>
      </c>
      <c r="C10" s="45">
        <v>0.22454075263064027</v>
      </c>
    </row>
    <row r="11" spans="1:4" ht="15" customHeight="1" x14ac:dyDescent="0.3">
      <c r="A11" s="40" t="s">
        <v>59</v>
      </c>
      <c r="B11" s="44">
        <v>106</v>
      </c>
      <c r="C11" s="45">
        <v>1.890494025325486E-2</v>
      </c>
    </row>
    <row r="12" spans="1:4" ht="15" customHeight="1" x14ac:dyDescent="0.3">
      <c r="A12" s="41" t="s">
        <v>8</v>
      </c>
      <c r="B12" s="46">
        <v>5607</v>
      </c>
      <c r="C12" s="47">
        <v>1</v>
      </c>
    </row>
    <row r="15" spans="1:4" ht="15" customHeight="1" x14ac:dyDescent="0.3">
      <c r="A15" s="24" t="s">
        <v>76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06756-8B93-4786-BB71-A168133E0F66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 Páginas vistas</vt:lpstr>
      <vt:lpstr>Portal visitas</vt:lpstr>
      <vt:lpstr>Cuánto nos preguntan</vt:lpstr>
      <vt:lpstr>Cómo nos preguntan</vt:lpstr>
      <vt:lpstr>Quién nos pregunta</vt:lpstr>
      <vt:lpstr>Cómo tramitamos</vt:lpstr>
      <vt:lpstr>Cómo resolvemos</vt:lpstr>
      <vt:lpstr>Por qué inadmitimos</vt:lpstr>
      <vt:lpstr>Cómo concedemos el acceso</vt:lpstr>
      <vt:lpstr>Por qué denegamos</vt:lpstr>
      <vt:lpstr>A quién preguntan</vt:lpstr>
      <vt:lpstr>Sobre qué categoría RISP</vt:lpstr>
      <vt:lpstr>Materia publicidad activa</vt:lpstr>
      <vt:lpstr>Perspectiva de género</vt:lpstr>
      <vt:lpstr>Cuánto se 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 MPTFP</dc:creator>
  <cp:lastModifiedBy>eduardo.martin</cp:lastModifiedBy>
  <cp:lastPrinted>2016-10-04T10:43:07Z</cp:lastPrinted>
  <dcterms:created xsi:type="dcterms:W3CDTF">2015-11-30T16:31:39Z</dcterms:created>
  <dcterms:modified xsi:type="dcterms:W3CDTF">2020-03-05T11:23:59Z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