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9855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Quién nos pregunta" sheetId="31" r:id="rId6"/>
    <sheet name="Cómo tramitamos" sheetId="11" r:id="rId7"/>
    <sheet name="Cómo resolvemos" sheetId="9" r:id="rId8"/>
    <sheet name="Por qué inadmitimos" sheetId="32" r:id="rId9"/>
    <sheet name="Cómo concedemos el acceso" sheetId="33" r:id="rId10"/>
    <sheet name="Por qué denegamos" sheetId="34" r:id="rId11"/>
    <sheet name="A quién preguntan" sheetId="10" r:id="rId12"/>
    <sheet name="Sobre qué categoría RISP" sheetId="26" r:id="rId13"/>
    <sheet name="Materia publicidad activa" sheetId="27" r:id="rId14"/>
    <sheet name="Perspectiva de género" sheetId="35" r:id="rId15"/>
    <sheet name="Cuánto se reclama" sheetId="13" r:id="rId16"/>
  </sheets>
  <calcPr calcId="144525"/>
</workbook>
</file>

<file path=xl/calcChain.xml><?xml version="1.0" encoding="utf-8"?>
<calcChain xmlns="http://schemas.openxmlformats.org/spreadsheetml/2006/main">
  <c r="C4" i="25" l="1"/>
  <c r="C5" i="25" s="1"/>
  <c r="C6" i="25" s="1"/>
  <c r="C7" i="25" s="1"/>
  <c r="C8" i="25" s="1"/>
  <c r="C9" i="25" s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N10" i="30" l="1"/>
  <c r="N9" i="30"/>
  <c r="G8" i="30"/>
  <c r="N8" i="30" s="1"/>
  <c r="N7" i="30"/>
  <c r="N6" i="30"/>
  <c r="N5" i="30"/>
</calcChain>
</file>

<file path=xl/sharedStrings.xml><?xml version="1.0" encoding="utf-8"?>
<sst xmlns="http://schemas.openxmlformats.org/spreadsheetml/2006/main" count="318" uniqueCount="212">
  <si>
    <t>UIT Fomento</t>
  </si>
  <si>
    <t>UIT Interior</t>
  </si>
  <si>
    <t>UITS Seguridad Social</t>
  </si>
  <si>
    <t>UITS Agencia de Protección de Datos</t>
  </si>
  <si>
    <t>TOTAL</t>
  </si>
  <si>
    <t>Concesión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</si>
  <si>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</si>
  <si>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</si>
  <si>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</si>
  <si>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</si>
  <si>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</si>
  <si>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</si>
  <si>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</si>
  <si>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</si>
  <si>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</si>
  <si>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</si>
  <si>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</si>
  <si>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</si>
  <si>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</si>
  <si>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</si>
  <si>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</si>
  <si>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</si>
  <si>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</si>
  <si>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</si>
  <si>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</si>
  <si>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</si>
  <si>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</si>
  <si>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</si>
  <si>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</si>
  <si>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</si>
  <si>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</si>
  <si>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</si>
  <si>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</si>
  <si>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</si>
  <si>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</si>
  <si>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</si>
  <si>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</si>
  <si>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</si>
  <si>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</si>
  <si>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</si>
  <si>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</si>
  <si>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</si>
  <si>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</si>
  <si>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</si>
  <si>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</si>
  <si>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</si>
  <si>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</si>
  <si>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</si>
  <si>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</si>
  <si>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</si>
  <si>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</si>
  <si>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</si>
  <si>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</si>
  <si>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</si>
  <si>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</si>
  <si>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</si>
  <si>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</si>
  <si>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</si>
  <si>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</si>
  <si>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</si>
  <si>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</si>
  <si>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</si>
  <si>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</si>
  <si>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</si>
  <si>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</si>
  <si>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</si>
  <si>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</si>
  <si>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</si>
  <si>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</si>
  <si>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</si>
  <si>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</si>
  <si>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</si>
  <si>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</si>
  <si>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</si>
  <si>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</si>
  <si>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en silencio administrativo</t>
  </si>
  <si>
    <t>¿Sobre qué categoría RISP se pregunta?</t>
  </si>
  <si>
    <t>Nota 1:</t>
  </si>
  <si>
    <t>UIT Política Territorial y Función Pública</t>
  </si>
  <si>
    <t>UIT Economía y Empresa</t>
  </si>
  <si>
    <t>UIT Sanidad, Consumo y Bienestar Social</t>
  </si>
  <si>
    <t>UIT Trabajo, Migraciones y Seguridad Social</t>
  </si>
  <si>
    <t>UIT Educación y Formación Profesional</t>
  </si>
  <si>
    <t>UIT Asuntos Exteriores, Unión Europea y Cooperación</t>
  </si>
  <si>
    <t>UIT Industria, Comercio y Turismo</t>
  </si>
  <si>
    <t>UIT Transición Ecológica</t>
  </si>
  <si>
    <t>UIT Cultura y Deporte</t>
  </si>
  <si>
    <t>UIT Ciencia, Innovación y Universidades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</si>
  <si>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</si>
  <si>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</si>
  <si>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</si>
  <si>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</si>
  <si>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</si>
  <si>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</si>
  <si>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</si>
  <si>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</si>
  <si>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</si>
  <si>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</si>
  <si>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</si>
  <si>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Categorías RISP Nivel 1</t>
  </si>
  <si>
    <t xml:space="preserve">nº Solicitudes clasificadas </t>
  </si>
  <si>
    <t>Materias de Publicidad Activa</t>
  </si>
  <si>
    <t>Nº Solicitudes clasificadas</t>
  </si>
  <si>
    <t>UIT Hacienda</t>
  </si>
  <si>
    <t>UIT Justicia</t>
  </si>
  <si>
    <t>UIT Presidencia, Relaciones con las Cortes e Igualdad - Presidencia del Gobierno</t>
  </si>
  <si>
    <t>UIT Agricultura, Pesca y Alimentación</t>
  </si>
  <si>
    <t>100,00%</t>
  </si>
  <si>
    <t>Portal: Páginas vistas</t>
  </si>
  <si>
    <t>Portal: Visitas</t>
  </si>
  <si>
    <t>¿Quién nos pregunta?</t>
  </si>
  <si>
    <t>¿Por qué se inadminten solicitudes?</t>
  </si>
  <si>
    <t>¿Cómo concedemos el acceso?</t>
  </si>
  <si>
    <t>¿Por qué, en ocasiones, se deniega el acceso?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</si>
  <si>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</si>
  <si>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</si>
  <si>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</si>
  <si>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</si>
  <si>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</si>
  <si>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</si>
  <si>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</si>
  <si>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</si>
  <si>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</si>
  <si>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</si>
  <si>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</si>
  <si>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</si>
  <si>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</si>
  <si>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</si>
  <si>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</si>
  <si>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</si>
  <si>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</si>
  <si>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</si>
  <si>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>Año</t>
  </si>
  <si>
    <t>2014*</t>
  </si>
  <si>
    <t>* Solo diciembre</t>
  </si>
  <si>
    <t>Número de solicitudes por solicitante</t>
  </si>
  <si>
    <t>Totales</t>
  </si>
  <si>
    <t>Tipo</t>
  </si>
  <si>
    <t>1</t>
  </si>
  <si>
    <t>2 a 5</t>
  </si>
  <si>
    <t>6 a 25</t>
  </si>
  <si>
    <t>26 a 100</t>
  </si>
  <si>
    <t>101 a 250</t>
  </si>
  <si>
    <t>&gt;250</t>
  </si>
  <si>
    <t>Solicitantes</t>
  </si>
  <si>
    <t>Solicitudes</t>
  </si>
  <si>
    <t>¿Por qué se inadmiten solicitudes?</t>
  </si>
  <si>
    <t xml:space="preserve">Datos a 28 de febrero de 2019, de acuerdo con la asignación de centros directivos a Unidad de Información de Transparencia (UIT), o UIT singular (UITS), creada como consecuencia de la aprobación del Real Decreto 595/2018, de 22 de junio, por el que se establece la estructura orgánica básica de los departamentos ministeriales. </t>
  </si>
  <si>
    <t>¿Sobre qué materia de publicidad activa nos preguntan?</t>
  </si>
  <si>
    <t>Perspectiva de género</t>
  </si>
  <si>
    <t>Distribución de solicitudes  finalizadas y clasificadas</t>
  </si>
  <si>
    <t>SOLICITUDES CLASIFICADAS</t>
  </si>
  <si>
    <t>Mujer</t>
  </si>
  <si>
    <t>Hombre</t>
  </si>
  <si>
    <t>Pers. Jur.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</si>
  <si>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</si>
  <si>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</si>
  <si>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</si>
  <si>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</si>
  <si>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 xml:space="preserve">Acceso electrónico </t>
  </si>
  <si>
    <t>Núm. solicitudes</t>
  </si>
  <si>
    <t>Inadmisión</t>
  </si>
  <si>
    <t>¿Por qué, en ocasiones se deniega el acceso?</t>
  </si>
  <si>
    <t>Denegaciones por artículo</t>
  </si>
  <si>
    <t>¿Sobre que categoría RISP nos preguntan?</t>
  </si>
  <si>
    <t>Nota</t>
  </si>
  <si>
    <t>Solicitantes Totales</t>
  </si>
  <si>
    <t>Solicitantes Nuevos</t>
  </si>
  <si>
    <t>Datos del Portal de la Transparencia
Enero 2020</t>
  </si>
  <si>
    <t>2014</t>
  </si>
  <si>
    <t>2015</t>
  </si>
  <si>
    <t>2016</t>
  </si>
  <si>
    <t>2017</t>
  </si>
  <si>
    <t>2018</t>
  </si>
  <si>
    <t>2019</t>
  </si>
  <si>
    <t>2020</t>
  </si>
  <si>
    <t>2020**</t>
  </si>
  <si>
    <t>***</t>
  </si>
  <si>
    <t>** Solo enero</t>
  </si>
  <si>
    <t>1. Ciencia y tecnología</t>
  </si>
  <si>
    <t>10. Hacienda</t>
  </si>
  <si>
    <t>11. Industria</t>
  </si>
  <si>
    <t>12. Legislación y justicia</t>
  </si>
  <si>
    <t>13. Medio ambiente</t>
  </si>
  <si>
    <t>14. Medio rural y pesca</t>
  </si>
  <si>
    <t>15. Salud</t>
  </si>
  <si>
    <t>16. Sector público</t>
  </si>
  <si>
    <t>17. Seguridad</t>
  </si>
  <si>
    <t>18. Sociedad y bienestar</t>
  </si>
  <si>
    <t>19. Transporte</t>
  </si>
  <si>
    <t>2. Comercio</t>
  </si>
  <si>
    <t>20. Turismo</t>
  </si>
  <si>
    <t>21. Urbanismo e infraestructuras</t>
  </si>
  <si>
    <t>22. Vivienda</t>
  </si>
  <si>
    <t>3. Cultura y ocio</t>
  </si>
  <si>
    <t>4. Demografía</t>
  </si>
  <si>
    <t>5. Deporte</t>
  </si>
  <si>
    <t>6. Economía</t>
  </si>
  <si>
    <t>7. Educación</t>
  </si>
  <si>
    <t>8. Empleo</t>
  </si>
  <si>
    <t>9. Energía</t>
  </si>
  <si>
    <t>Hombres</t>
  </si>
  <si>
    <t>Mujeres</t>
  </si>
  <si>
    <t>Personas jurídicas</t>
  </si>
  <si>
    <t>UIT Trabajo y Empleo</t>
  </si>
  <si>
    <t>UIT Sanidad</t>
  </si>
  <si>
    <t>UIT Economia y Empresa</t>
  </si>
  <si>
    <t>UITs Seguridad Social</t>
  </si>
  <si>
    <t>UIT Ciencia e Innovación</t>
  </si>
  <si>
    <t>Total general</t>
  </si>
  <si>
    <t>Total solicitudes Portal de la Transparencia (a 30/06/2019)</t>
  </si>
  <si>
    <t>20.881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</si>
</sst>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[$-C0A]mmm\-yy;@"/>
    <numFmt numFmtId="167" formatCode="#,##0_ ;\-#,##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8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rgb="FF4F81BD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</fills>
  <borders count="1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</cellStyleXfs>
  <cellXfs count="301"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4" fillId="33" borderId="0" xfId="44" applyFont="1" applyFill="1" applyBorder="1"/>
    <xf numFmtId="0" fontId="0" fillId="34" borderId="16" xfId="0" applyFill="1" applyBorder="1"/>
    <xf numFmtId="0" fontId="0" fillId="0" borderId="18" xfId="0" applyBorder="1"/>
    <xf numFmtId="0" fontId="0" fillId="34" borderId="24" xfId="0" applyFill="1" applyBorder="1"/>
    <xf numFmtId="0" fontId="0" fillId="34" borderId="18" xfId="0" applyFill="1" applyBorder="1"/>
    <xf numFmtId="0" fontId="0" fillId="34" borderId="27" xfId="0" applyFill="1" applyBorder="1"/>
    <xf numFmtId="0" fontId="0" fillId="0" borderId="21" xfId="0" applyBorder="1"/>
    <xf numFmtId="0" fontId="0" fillId="0" borderId="16" xfId="0" applyBorder="1"/>
    <xf numFmtId="0" fontId="0" fillId="34" borderId="19" xfId="0" applyFill="1" applyBorder="1"/>
    <xf numFmtId="0" fontId="16" fillId="37" borderId="24" xfId="0" applyFont="1" applyFill="1" applyBorder="1"/>
    <xf numFmtId="0" fontId="22" fillId="33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vertical="center"/>
    </xf>
    <xf numFmtId="0" fontId="0" fillId="40" borderId="42" xfId="0" applyFont="1" applyFill="1" applyBorder="1"/>
    <xf numFmtId="0" fontId="0" fillId="43" borderId="10" xfId="0" applyFont="1" applyFill="1" applyBorder="1"/>
    <xf numFmtId="0" fontId="0" fillId="38" borderId="10" xfId="0" applyFont="1" applyFill="1" applyBorder="1"/>
    <xf numFmtId="0" fontId="13" fillId="39" borderId="0" xfId="0" applyFont="1" applyFill="1"/>
    <xf numFmtId="10" fontId="0" fillId="34" borderId="22" xfId="0" applyNumberFormat="1" applyFill="1" applyBorder="1"/>
    <xf numFmtId="10" fontId="0" fillId="0" borderId="22" xfId="0" applyNumberFormat="1" applyBorder="1"/>
    <xf numFmtId="10" fontId="0" fillId="0" borderId="26" xfId="0" applyNumberFormat="1" applyBorder="1"/>
    <xf numFmtId="10" fontId="0" fillId="34" borderId="18" xfId="0" applyNumberFormat="1" applyFill="1" applyBorder="1"/>
    <xf numFmtId="10" fontId="0" fillId="0" borderId="18" xfId="0" applyNumberFormat="1" applyBorder="1"/>
    <xf numFmtId="10" fontId="0" fillId="34" borderId="13" xfId="0" applyNumberFormat="1" applyFill="1" applyBorder="1"/>
    <xf numFmtId="10" fontId="0" fillId="0" borderId="16" xfId="0" applyNumberFormat="1" applyBorder="1"/>
    <xf numFmtId="10" fontId="0" fillId="34" borderId="16" xfId="0" applyNumberFormat="1" applyFill="1" applyBorder="1"/>
    <xf numFmtId="10" fontId="0" fillId="0" borderId="13" xfId="0" applyNumberFormat="1" applyBorder="1"/>
    <xf numFmtId="10" fontId="0" fillId="34" borderId="14" xfId="0" applyNumberFormat="1" applyFill="1" applyBorder="1"/>
    <xf numFmtId="10" fontId="0" fillId="0" borderId="14" xfId="0" applyNumberFormat="1" applyBorder="1"/>
    <xf numFmtId="0" fontId="0" fillId="0" borderId="44" xfId="0" applyBorder="1"/>
    <xf numFmtId="0" fontId="0" fillId="0" borderId="47" xfId="0" applyBorder="1"/>
    <xf numFmtId="0" fontId="16" fillId="37" borderId="49" xfId="0" applyFont="1" applyFill="1" applyBorder="1"/>
    <xf numFmtId="0" fontId="17" fillId="0" borderId="44" xfId="0" applyFont="1" applyBorder="1"/>
    <xf numFmtId="0" fontId="19" fillId="0" borderId="47" xfId="0" applyFont="1" applyBorder="1"/>
    <xf numFmtId="0" fontId="18" fillId="37" borderId="49" xfId="0" applyFont="1" applyFill="1" applyBorder="1"/>
    <xf numFmtId="10" fontId="0" fillId="0" borderId="48" xfId="43" applyNumberFormat="1" applyFont="1" applyBorder="1" applyAlignment="1">
      <alignment horizontal="right"/>
    </xf>
    <xf numFmtId="10" fontId="16" fillId="37" borderId="51" xfId="43" applyNumberFormat="1" applyFont="1" applyFill="1" applyBorder="1" applyAlignment="1">
      <alignment horizontal="right"/>
    </xf>
    <xf numFmtId="165" fontId="19" fillId="0" borderId="43" xfId="42" applyNumberFormat="1" applyFont="1" applyBorder="1" applyAlignment="1">
      <alignment horizontal="right"/>
    </xf>
    <xf numFmtId="10" fontId="19" fillId="0" borderId="48" xfId="43" applyNumberFormat="1" applyFont="1" applyBorder="1" applyAlignment="1">
      <alignment horizontal="right"/>
    </xf>
    <xf numFmtId="165" fontId="18" fillId="37" borderId="50" xfId="42" applyNumberFormat="1" applyFont="1" applyFill="1" applyBorder="1" applyAlignment="1">
      <alignment horizontal="right"/>
    </xf>
    <xf numFmtId="10" fontId="18" fillId="37" borderId="51" xfId="43" applyNumberFormat="1" applyFont="1" applyFill="1" applyBorder="1" applyAlignment="1">
      <alignment horizontal="right"/>
    </xf>
    <xf numFmtId="165" fontId="0" fillId="43" borderId="10" xfId="42" applyNumberFormat="1" applyFont="1" applyFill="1" applyBorder="1" applyAlignment="1">
      <alignment horizontal="right"/>
    </xf>
    <xf numFmtId="10" fontId="0" fillId="43" borderId="10" xfId="43" applyNumberFormat="1" applyFont="1" applyFill="1" applyBorder="1" applyAlignment="1">
      <alignment horizontal="right"/>
    </xf>
    <xf numFmtId="165" fontId="0" fillId="38" borderId="10" xfId="42" applyNumberFormat="1" applyFont="1" applyFill="1" applyBorder="1" applyAlignment="1">
      <alignment horizontal="right"/>
    </xf>
    <xf numFmtId="10" fontId="0" fillId="38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9" borderId="0" xfId="0" applyFont="1" applyFill="1" applyAlignment="1">
      <alignment vertical="center"/>
    </xf>
    <xf numFmtId="0" fontId="0" fillId="44" borderId="10" xfId="0" applyFont="1" applyFill="1" applyBorder="1"/>
    <xf numFmtId="165" fontId="1" fillId="44" borderId="10" xfId="42" applyNumberFormat="1" applyFont="1" applyFill="1" applyBorder="1" applyAlignment="1">
      <alignment horizontal="right"/>
    </xf>
    <xf numFmtId="10" fontId="1" fillId="44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7" borderId="56" xfId="0" applyFill="1" applyBorder="1"/>
    <xf numFmtId="3" fontId="0" fillId="37" borderId="56" xfId="0" applyNumberFormat="1" applyFill="1" applyBorder="1"/>
    <xf numFmtId="10" fontId="0" fillId="37" borderId="56" xfId="43" applyNumberFormat="1" applyFont="1" applyFill="1" applyBorder="1"/>
    <xf numFmtId="0" fontId="0" fillId="0" borderId="0" xfId="0" applyAlignment="1">
      <alignment horizontal="left" indent="1"/>
    </xf>
    <xf numFmtId="0" fontId="0" fillId="37" borderId="55" xfId="0" applyFont="1" applyFill="1" applyBorder="1"/>
    <xf numFmtId="3" fontId="0" fillId="37" borderId="55" xfId="0" applyNumberFormat="1" applyFont="1" applyFill="1" applyBorder="1"/>
    <xf numFmtId="0" fontId="16" fillId="41" borderId="10" xfId="0" applyFont="1" applyFill="1" applyBorder="1"/>
    <xf numFmtId="165" fontId="16" fillId="41" borderId="10" xfId="42" applyNumberFormat="1" applyFont="1" applyFill="1" applyBorder="1" applyAlignment="1">
      <alignment horizontal="right"/>
    </xf>
    <xf numFmtId="10" fontId="16" fillId="41" borderId="10" xfId="43" applyNumberFormat="1" applyFont="1" applyFill="1" applyBorder="1" applyAlignment="1">
      <alignment horizontal="right"/>
    </xf>
    <xf numFmtId="0" fontId="21" fillId="0" borderId="0" xfId="0" applyFont="1" applyBorder="1" applyAlignment="1"/>
    <xf numFmtId="17" fontId="0" fillId="0" borderId="0" xfId="0" applyNumberFormat="1"/>
    <xf numFmtId="165" fontId="0" fillId="0" borderId="0" xfId="42" applyNumberFormat="1" applyFont="1"/>
    <xf numFmtId="165" fontId="0" fillId="0" borderId="0" xfId="0" applyNumberFormat="1"/>
    <xf numFmtId="165" fontId="1" fillId="0" borderId="0" xfId="42" applyNumberFormat="1" applyFont="1"/>
    <xf numFmtId="165" fontId="26" fillId="0" borderId="0" xfId="42" applyNumberFormat="1" applyFont="1"/>
    <xf numFmtId="0" fontId="23" fillId="0" borderId="0" xfId="44"/>
    <xf numFmtId="0" fontId="28" fillId="45" borderId="60" xfId="0" applyFont="1" applyFill="1" applyBorder="1"/>
    <xf numFmtId="0" fontId="28" fillId="45" borderId="61" xfId="0" applyFont="1" applyFill="1" applyBorder="1"/>
    <xf numFmtId="0" fontId="28" fillId="45" borderId="62" xfId="0" applyFont="1" applyFill="1" applyBorder="1"/>
    <xf numFmtId="3" fontId="30" fillId="46" borderId="64" xfId="0" applyNumberFormat="1" applyFont="1" applyFill="1" applyBorder="1" applyAlignment="1">
      <alignment horizontal="right"/>
    </xf>
    <xf numFmtId="10" fontId="30" fillId="46" borderId="65" xfId="43" applyNumberFormat="1" applyFont="1" applyFill="1" applyBorder="1" applyAlignment="1">
      <alignment horizontal="right"/>
    </xf>
    <xf numFmtId="3" fontId="30" fillId="0" borderId="64" xfId="0" applyNumberFormat="1" applyFont="1" applyFill="1" applyBorder="1" applyAlignment="1">
      <alignment horizontal="right"/>
    </xf>
    <xf numFmtId="10" fontId="30" fillId="0" borderId="65" xfId="43" applyNumberFormat="1" applyFont="1" applyFill="1" applyBorder="1" applyAlignment="1">
      <alignment horizontal="right"/>
    </xf>
    <xf numFmtId="0" fontId="29" fillId="47" borderId="66" xfId="0" applyFont="1" applyFill="1" applyBorder="1"/>
    <xf numFmtId="3" fontId="29" fillId="47" borderId="67" xfId="0" applyNumberFormat="1" applyFont="1" applyFill="1" applyBorder="1" applyAlignment="1">
      <alignment horizontal="right"/>
    </xf>
    <xf numFmtId="10" fontId="29" fillId="47" borderId="68" xfId="43" applyNumberFormat="1" applyFont="1" applyFill="1" applyBorder="1" applyAlignment="1">
      <alignment horizontal="right"/>
    </xf>
    <xf numFmtId="0" fontId="28" fillId="45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42" borderId="33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6" fillId="42" borderId="54" xfId="0" applyFon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/>
    <xf numFmtId="0" fontId="16" fillId="0" borderId="52" xfId="0" applyFont="1" applyBorder="1"/>
    <xf numFmtId="0" fontId="16" fillId="34" borderId="32" xfId="0" applyFont="1" applyFill="1" applyBorder="1"/>
    <xf numFmtId="3" fontId="16" fillId="34" borderId="32" xfId="0" applyNumberFormat="1" applyFont="1" applyFill="1" applyBorder="1"/>
    <xf numFmtId="0" fontId="32" fillId="48" borderId="69" xfId="0" applyFont="1" applyFill="1" applyBorder="1"/>
    <xf numFmtId="0" fontId="32" fillId="48" borderId="70" xfId="0" applyFont="1" applyFill="1" applyBorder="1"/>
    <xf numFmtId="0" fontId="32" fillId="48" borderId="71" xfId="0" applyFont="1" applyFill="1" applyBorder="1"/>
    <xf numFmtId="165" fontId="29" fillId="49" borderId="73" xfId="42" applyNumberFormat="1" applyFont="1" applyFill="1" applyBorder="1" applyAlignment="1">
      <alignment vertical="center" wrapText="1"/>
    </xf>
    <xf numFmtId="10" fontId="33" fillId="49" borderId="74" xfId="43" applyNumberFormat="1" applyFont="1" applyFill="1" applyBorder="1"/>
    <xf numFmtId="165" fontId="29" fillId="46" borderId="76" xfId="42" applyNumberFormat="1" applyFont="1" applyFill="1" applyBorder="1" applyAlignment="1">
      <alignment vertical="center" wrapText="1"/>
    </xf>
    <xf numFmtId="10" fontId="33" fillId="46" borderId="77" xfId="43" applyNumberFormat="1" applyFont="1" applyFill="1" applyBorder="1"/>
    <xf numFmtId="165" fontId="29" fillId="49" borderId="76" xfId="42" applyNumberFormat="1" applyFont="1" applyFill="1" applyBorder="1" applyAlignment="1">
      <alignment vertical="center" wrapText="1"/>
    </xf>
    <xf numFmtId="10" fontId="33" fillId="49" borderId="77" xfId="43" applyNumberFormat="1" applyFont="1" applyFill="1" applyBorder="1"/>
    <xf numFmtId="0" fontId="29" fillId="47" borderId="78" xfId="0" applyFont="1" applyFill="1" applyBorder="1" applyAlignment="1">
      <alignment horizontal="left"/>
    </xf>
    <xf numFmtId="165" fontId="29" fillId="47" borderId="73" xfId="42" applyNumberFormat="1" applyFont="1" applyFill="1" applyBorder="1" applyAlignment="1">
      <alignment vertical="center" wrapText="1"/>
    </xf>
    <xf numFmtId="10" fontId="33" fillId="47" borderId="79" xfId="43" applyNumberFormat="1" applyFont="1" applyFill="1" applyBorder="1"/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40" borderId="41" xfId="42" applyNumberFormat="1" applyFont="1" applyFill="1" applyBorder="1" applyAlignment="1">
      <alignment horizontal="center"/>
    </xf>
    <xf numFmtId="10" fontId="0" fillId="40" borderId="38" xfId="43" applyNumberFormat="1" applyFont="1" applyFill="1" applyBorder="1" applyAlignment="1">
      <alignment horizontal="center"/>
    </xf>
    <xf numFmtId="49" fontId="13" fillId="50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164" fontId="19" fillId="33" borderId="11" xfId="0" applyNumberFormat="1" applyFont="1" applyFill="1" applyBorder="1" applyAlignment="1">
      <alignment horizontal="right"/>
    </xf>
    <xf numFmtId="49" fontId="19" fillId="36" borderId="11" xfId="0" applyNumberFormat="1" applyFont="1" applyFill="1" applyBorder="1" applyAlignment="1">
      <alignment horizontal="left" vertical="center"/>
    </xf>
    <xf numFmtId="3" fontId="19" fillId="36" borderId="11" xfId="0" applyNumberFormat="1" applyFont="1" applyFill="1" applyBorder="1" applyAlignment="1">
      <alignment horizontal="right" vertical="center"/>
    </xf>
    <xf numFmtId="164" fontId="19" fillId="36" borderId="11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left" vertical="center"/>
    </xf>
    <xf numFmtId="3" fontId="19" fillId="35" borderId="11" xfId="0" applyNumberFormat="1" applyFont="1" applyFill="1" applyBorder="1" applyAlignment="1">
      <alignment horizontal="right" vertical="center"/>
    </xf>
    <xf numFmtId="164" fontId="19" fillId="35" borderId="11" xfId="0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right" vertical="center"/>
    </xf>
    <xf numFmtId="10" fontId="19" fillId="35" borderId="11" xfId="43" applyNumberFormat="1" applyFont="1" applyFill="1" applyBorder="1" applyAlignment="1">
      <alignment horizontal="right" vertical="center"/>
    </xf>
    <xf numFmtId="49" fontId="19" fillId="34" borderId="11" xfId="0" applyNumberFormat="1" applyFont="1" applyFill="1" applyBorder="1" applyAlignment="1">
      <alignment horizontal="left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0" applyNumberFormat="1" applyFont="1" applyFill="1" applyBorder="1" applyAlignment="1">
      <alignment horizontal="right"/>
    </xf>
    <xf numFmtId="49" fontId="19" fillId="36" borderId="80" xfId="0" applyNumberFormat="1" applyFont="1" applyFill="1" applyBorder="1" applyAlignment="1">
      <alignment horizontal="left" vertical="center"/>
    </xf>
    <xf numFmtId="3" fontId="19" fillId="36" borderId="80" xfId="0" applyNumberFormat="1" applyFont="1" applyFill="1" applyBorder="1" applyAlignment="1">
      <alignment horizontal="right" vertical="center"/>
    </xf>
    <xf numFmtId="164" fontId="19" fillId="36" borderId="80" xfId="0" applyNumberFormat="1" applyFont="1" applyFill="1" applyBorder="1" applyAlignment="1">
      <alignment horizontal="right"/>
    </xf>
    <xf numFmtId="49" fontId="18" fillId="51" borderId="80" xfId="0" applyNumberFormat="1" applyFont="1" applyFill="1" applyBorder="1" applyAlignment="1">
      <alignment horizontal="left" vertical="center"/>
    </xf>
    <xf numFmtId="3" fontId="18" fillId="51" borderId="8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/>
    <xf numFmtId="10" fontId="16" fillId="33" borderId="0" xfId="0" applyNumberFormat="1" applyFont="1" applyFill="1" applyBorder="1"/>
    <xf numFmtId="0" fontId="35" fillId="0" borderId="0" xfId="0" applyFont="1" applyAlignment="1">
      <alignment horizontal="justify" vertical="center"/>
    </xf>
    <xf numFmtId="0" fontId="13" fillId="52" borderId="39" xfId="0" applyFont="1" applyFill="1" applyBorder="1" applyAlignment="1">
      <alignment horizontal="center" vertical="center" wrapText="1"/>
    </xf>
    <xf numFmtId="0" fontId="13" fillId="52" borderId="81" xfId="0" applyFont="1" applyFill="1" applyBorder="1" applyAlignment="1">
      <alignment horizontal="center" vertical="center" wrapText="1"/>
    </xf>
    <xf numFmtId="0" fontId="13" fillId="52" borderId="83" xfId="0" applyFont="1" applyFill="1" applyBorder="1" applyAlignment="1">
      <alignment horizontal="center" vertical="center" wrapText="1"/>
    </xf>
    <xf numFmtId="0" fontId="13" fillId="52" borderId="82" xfId="0" applyFont="1" applyFill="1" applyBorder="1" applyAlignment="1">
      <alignment horizontal="center" vertical="center" wrapText="1"/>
    </xf>
    <xf numFmtId="0" fontId="0" fillId="34" borderId="17" xfId="0" applyFill="1" applyBorder="1" applyAlignment="1"/>
    <xf numFmtId="10" fontId="0" fillId="34" borderId="16" xfId="43" applyNumberFormat="1" applyFont="1" applyFill="1" applyBorder="1" applyAlignment="1">
      <alignment horizontal="right"/>
    </xf>
    <xf numFmtId="0" fontId="0" fillId="0" borderId="17" xfId="0" applyBorder="1" applyAlignment="1"/>
    <xf numFmtId="10" fontId="0" fillId="0" borderId="16" xfId="43" applyNumberFormat="1" applyFont="1" applyFill="1" applyBorder="1" applyAlignment="1">
      <alignment horizontal="right"/>
    </xf>
    <xf numFmtId="0" fontId="0" fillId="34" borderId="17" xfId="0" applyFill="1" applyBorder="1" applyAlignment="1">
      <alignment wrapText="1"/>
    </xf>
    <xf numFmtId="0" fontId="0" fillId="0" borderId="17" xfId="0" applyFill="1" applyBorder="1" applyAlignment="1"/>
    <xf numFmtId="0" fontId="0" fillId="34" borderId="15" xfId="0" applyFill="1" applyBorder="1" applyAlignment="1">
      <alignment wrapText="1"/>
    </xf>
    <xf numFmtId="0" fontId="0" fillId="34" borderId="15" xfId="0" applyFill="1" applyBorder="1" applyAlignment="1"/>
    <xf numFmtId="0" fontId="0" fillId="0" borderId="15" xfId="0" applyFill="1" applyBorder="1" applyAlignment="1"/>
    <xf numFmtId="165" fontId="16" fillId="37" borderId="18" xfId="42" applyNumberFormat="1" applyFont="1" applyFill="1" applyBorder="1" applyAlignment="1">
      <alignment horizontal="left"/>
    </xf>
    <xf numFmtId="0" fontId="28" fillId="53" borderId="10" xfId="0" applyFont="1" applyFill="1" applyBorder="1" applyAlignment="1">
      <alignment horizontal="center"/>
    </xf>
    <xf numFmtId="0" fontId="31" fillId="49" borderId="10" xfId="0" applyFont="1" applyFill="1" applyBorder="1" applyAlignment="1">
      <alignment horizontal="left"/>
    </xf>
    <xf numFmtId="3" fontId="31" fillId="49" borderId="10" xfId="0" applyNumberFormat="1" applyFont="1" applyFill="1" applyBorder="1"/>
    <xf numFmtId="10" fontId="31" fillId="49" borderId="10" xfId="0" applyNumberFormat="1" applyFont="1" applyFill="1" applyBorder="1"/>
    <xf numFmtId="0" fontId="31" fillId="54" borderId="10" xfId="0" applyFont="1" applyFill="1" applyBorder="1" applyAlignment="1">
      <alignment horizontal="left"/>
    </xf>
    <xf numFmtId="3" fontId="31" fillId="54" borderId="10" xfId="0" applyNumberFormat="1" applyFont="1" applyFill="1" applyBorder="1"/>
    <xf numFmtId="10" fontId="31" fillId="54" borderId="10" xfId="0" applyNumberFormat="1" applyFont="1" applyFill="1" applyBorder="1"/>
    <xf numFmtId="0" fontId="31" fillId="49" borderId="84" xfId="0" applyFont="1" applyFill="1" applyBorder="1" applyAlignment="1">
      <alignment horizontal="left"/>
    </xf>
    <xf numFmtId="3" fontId="31" fillId="49" borderId="84" xfId="0" applyNumberFormat="1" applyFont="1" applyFill="1" applyBorder="1"/>
    <xf numFmtId="10" fontId="31" fillId="49" borderId="84" xfId="0" applyNumberFormat="1" applyFont="1" applyFill="1" applyBorder="1"/>
    <xf numFmtId="49" fontId="13" fillId="50" borderId="88" xfId="0" applyNumberFormat="1" applyFont="1" applyFill="1" applyBorder="1" applyAlignment="1">
      <alignment horizontal="center" vertical="center"/>
    </xf>
    <xf numFmtId="49" fontId="13" fillId="50" borderId="89" xfId="0" applyNumberFormat="1" applyFont="1" applyFill="1" applyBorder="1" applyAlignment="1">
      <alignment horizontal="center" vertical="center"/>
    </xf>
    <xf numFmtId="49" fontId="13" fillId="50" borderId="58" xfId="0" applyNumberFormat="1" applyFont="1" applyFill="1" applyBorder="1" applyAlignment="1">
      <alignment horizontal="center" vertical="center"/>
    </xf>
    <xf numFmtId="49" fontId="13" fillId="50" borderId="90" xfId="0" applyNumberFormat="1" applyFont="1" applyFill="1" applyBorder="1" applyAlignment="1">
      <alignment horizontal="center" vertical="center"/>
    </xf>
    <xf numFmtId="0" fontId="0" fillId="38" borderId="91" xfId="0" applyFont="1" applyFill="1" applyBorder="1" applyAlignment="1">
      <alignment horizontal="left" vertical="center" wrapText="1"/>
    </xf>
    <xf numFmtId="10" fontId="0" fillId="38" borderId="92" xfId="0" applyNumberFormat="1" applyFont="1" applyFill="1" applyBorder="1" applyAlignment="1">
      <alignment horizontal="right" vertical="center" wrapText="1"/>
    </xf>
    <xf numFmtId="10" fontId="0" fillId="38" borderId="10" xfId="0" applyNumberFormat="1" applyFont="1" applyFill="1" applyBorder="1" applyAlignment="1">
      <alignment horizontal="right" vertical="center" wrapText="1"/>
    </xf>
    <xf numFmtId="10" fontId="0" fillId="38" borderId="93" xfId="0" applyNumberFormat="1" applyFont="1" applyFill="1" applyBorder="1" applyAlignment="1">
      <alignment horizontal="right" vertical="center" wrapText="1"/>
    </xf>
    <xf numFmtId="0" fontId="0" fillId="0" borderId="91" xfId="0" applyBorder="1"/>
    <xf numFmtId="10" fontId="0" fillId="33" borderId="92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93" xfId="0" applyNumberFormat="1" applyFont="1" applyFill="1" applyBorder="1" applyAlignment="1">
      <alignment horizontal="right" vertical="center" wrapText="1"/>
    </xf>
    <xf numFmtId="0" fontId="0" fillId="0" borderId="91" xfId="0" applyBorder="1" applyAlignment="1">
      <alignment wrapText="1"/>
    </xf>
    <xf numFmtId="49" fontId="13" fillId="50" borderId="0" xfId="0" applyNumberFormat="1" applyFont="1" applyFill="1" applyBorder="1" applyAlignment="1">
      <alignment horizontal="center" vertical="center"/>
    </xf>
    <xf numFmtId="0" fontId="0" fillId="38" borderId="91" xfId="0" applyFill="1" applyBorder="1"/>
    <xf numFmtId="10" fontId="0" fillId="38" borderId="95" xfId="0" applyNumberFormat="1" applyFill="1" applyBorder="1"/>
    <xf numFmtId="10" fontId="0" fillId="38" borderId="33" xfId="0" applyNumberFormat="1" applyFill="1" applyBorder="1"/>
    <xf numFmtId="10" fontId="0" fillId="38" borderId="98" xfId="0" applyNumberFormat="1" applyFill="1" applyBorder="1"/>
    <xf numFmtId="0" fontId="0" fillId="0" borderId="99" xfId="0" applyBorder="1"/>
    <xf numFmtId="10" fontId="19" fillId="33" borderId="100" xfId="0" applyNumberFormat="1" applyFont="1" applyFill="1" applyBorder="1" applyAlignment="1"/>
    <xf numFmtId="10" fontId="19" fillId="33" borderId="101" xfId="0" applyNumberFormat="1" applyFont="1" applyFill="1" applyBorder="1" applyAlignment="1"/>
    <xf numFmtId="10" fontId="19" fillId="33" borderId="35" xfId="0" applyNumberFormat="1" applyFont="1" applyFill="1" applyBorder="1" applyAlignment="1"/>
    <xf numFmtId="10" fontId="18" fillId="51" borderId="103" xfId="0" applyNumberFormat="1" applyFont="1" applyFill="1" applyBorder="1" applyAlignment="1">
      <alignment horizontal="right" vertical="center"/>
    </xf>
    <xf numFmtId="10" fontId="18" fillId="51" borderId="104" xfId="0" applyNumberFormat="1" applyFont="1" applyFill="1" applyBorder="1" applyAlignment="1">
      <alignment horizontal="right" vertical="center"/>
    </xf>
    <xf numFmtId="10" fontId="18" fillId="51" borderId="105" xfId="0" applyNumberFormat="1" applyFont="1" applyFill="1" applyBorder="1" applyAlignment="1">
      <alignment horizontal="right" vertical="center"/>
    </xf>
    <xf numFmtId="10" fontId="0" fillId="38" borderId="36" xfId="0" applyNumberFormat="1" applyFont="1" applyFill="1" applyBorder="1" applyAlignment="1">
      <alignment horizontal="right" vertical="center" wrapText="1"/>
    </xf>
    <xf numFmtId="10" fontId="0" fillId="33" borderId="36" xfId="0" applyNumberFormat="1" applyFont="1" applyFill="1" applyBorder="1" applyAlignment="1">
      <alignment horizontal="right" vertical="center" wrapText="1"/>
    </xf>
    <xf numFmtId="0" fontId="0" fillId="33" borderId="91" xfId="0" applyFill="1" applyBorder="1"/>
    <xf numFmtId="0" fontId="0" fillId="33" borderId="94" xfId="0" applyFill="1" applyBorder="1"/>
    <xf numFmtId="10" fontId="0" fillId="33" borderId="100" xfId="0" applyNumberFormat="1" applyFont="1" applyFill="1" applyBorder="1" applyAlignment="1">
      <alignment horizontal="right" vertical="center" wrapText="1"/>
    </xf>
    <xf numFmtId="10" fontId="0" fillId="33" borderId="101" xfId="0" applyNumberFormat="1" applyFont="1" applyFill="1" applyBorder="1" applyAlignment="1">
      <alignment horizontal="right" vertical="center" wrapText="1"/>
    </xf>
    <xf numFmtId="10" fontId="0" fillId="33" borderId="35" xfId="0" applyNumberFormat="1" applyFont="1" applyFill="1" applyBorder="1" applyAlignment="1">
      <alignment horizontal="right" vertical="center" wrapText="1"/>
    </xf>
    <xf numFmtId="0" fontId="23" fillId="33" borderId="0" xfId="44" applyFill="1" applyBorder="1"/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/>
    <xf numFmtId="167" fontId="19" fillId="34" borderId="23" xfId="42" applyNumberFormat="1" applyFont="1" applyFill="1" applyBorder="1" applyAlignment="1">
      <alignment horizontal="right"/>
    </xf>
    <xf numFmtId="167" fontId="19" fillId="0" borderId="23" xfId="42" applyNumberFormat="1" applyFont="1" applyBorder="1" applyAlignment="1">
      <alignment horizontal="right"/>
    </xf>
    <xf numFmtId="167" fontId="19" fillId="34" borderId="25" xfId="42" applyNumberFormat="1" applyFont="1" applyFill="1" applyBorder="1" applyAlignment="1">
      <alignment horizontal="right"/>
    </xf>
    <xf numFmtId="167" fontId="19" fillId="34" borderId="21" xfId="42" applyNumberFormat="1" applyFont="1" applyFill="1" applyBorder="1" applyAlignment="1">
      <alignment horizontal="right"/>
    </xf>
    <xf numFmtId="167" fontId="19" fillId="0" borderId="19" xfId="42" applyNumberFormat="1" applyFont="1" applyBorder="1" applyAlignment="1">
      <alignment horizontal="right"/>
    </xf>
    <xf numFmtId="167" fontId="19" fillId="34" borderId="16" xfId="42" applyNumberFormat="1" applyFont="1" applyFill="1" applyBorder="1" applyAlignment="1">
      <alignment horizontal="right"/>
    </xf>
    <xf numFmtId="167" fontId="19" fillId="0" borderId="20" xfId="42" applyNumberFormat="1" applyFont="1" applyBorder="1" applyAlignment="1">
      <alignment horizontal="right"/>
    </xf>
    <xf numFmtId="167" fontId="19" fillId="0" borderId="21" xfId="42" applyNumberFormat="1" applyFont="1" applyBorder="1" applyAlignment="1">
      <alignment horizontal="right"/>
    </xf>
    <xf numFmtId="167" fontId="19" fillId="34" borderId="20" xfId="42" applyNumberFormat="1" applyFont="1" applyFill="1" applyBorder="1" applyAlignment="1">
      <alignment horizontal="right"/>
    </xf>
    <xf numFmtId="167" fontId="19" fillId="34" borderId="28" xfId="42" applyNumberFormat="1" applyFont="1" applyFill="1" applyBorder="1" applyAlignment="1">
      <alignment horizontal="right"/>
    </xf>
    <xf numFmtId="167" fontId="19" fillId="0" borderId="16" xfId="42" applyNumberFormat="1" applyFont="1" applyBorder="1" applyAlignment="1">
      <alignment horizontal="right"/>
    </xf>
    <xf numFmtId="167" fontId="16" fillId="37" borderId="29" xfId="42" applyNumberFormat="1" applyFont="1" applyFill="1" applyBorder="1" applyAlignment="1">
      <alignment horizontal="right"/>
    </xf>
    <xf numFmtId="0" fontId="36" fillId="0" borderId="0" xfId="0" applyFont="1"/>
    <xf numFmtId="3" fontId="36" fillId="0" borderId="0" xfId="0" applyNumberFormat="1" applyFont="1"/>
    <xf numFmtId="10" fontId="36" fillId="0" borderId="0" xfId="0" applyNumberFormat="1" applyFont="1"/>
    <xf numFmtId="0" fontId="29" fillId="56" borderId="10" xfId="0" applyFont="1" applyFill="1" applyBorder="1" applyAlignment="1">
      <alignment wrapText="1"/>
    </xf>
    <xf numFmtId="3" fontId="29" fillId="56" borderId="10" xfId="0" applyNumberFormat="1" applyFont="1" applyFill="1" applyBorder="1"/>
    <xf numFmtId="0" fontId="16" fillId="37" borderId="109" xfId="0" applyFont="1" applyFill="1" applyBorder="1" applyAlignment="1">
      <alignment horizontal="right"/>
    </xf>
    <xf numFmtId="10" fontId="16" fillId="37" borderId="100" xfId="0" applyNumberFormat="1" applyFont="1" applyFill="1" applyBorder="1"/>
    <xf numFmtId="49" fontId="18" fillId="51" borderId="102" xfId="0" applyNumberFormat="1" applyFont="1" applyFill="1" applyBorder="1" applyAlignment="1">
      <alignment horizontal="right" vertical="center"/>
    </xf>
    <xf numFmtId="0" fontId="16" fillId="37" borderId="102" xfId="0" applyFont="1" applyFill="1" applyBorder="1" applyAlignment="1">
      <alignment horizontal="right"/>
    </xf>
    <xf numFmtId="10" fontId="16" fillId="37" borderId="106" xfId="0" applyNumberFormat="1" applyFont="1" applyFill="1" applyBorder="1" applyAlignment="1">
      <alignment horizontal="right" vertical="center" wrapText="1"/>
    </xf>
    <xf numFmtId="10" fontId="16" fillId="37" borderId="107" xfId="0" applyNumberFormat="1" applyFont="1" applyFill="1" applyBorder="1" applyAlignment="1">
      <alignment horizontal="right" vertical="center" wrapText="1"/>
    </xf>
    <xf numFmtId="10" fontId="16" fillId="37" borderId="108" xfId="0" applyNumberFormat="1" applyFont="1" applyFill="1" applyBorder="1" applyAlignment="1">
      <alignment horizontal="right" vertical="center" wrapText="1"/>
    </xf>
    <xf numFmtId="166" fontId="33" fillId="34" borderId="10" xfId="0" applyNumberFormat="1" applyFont="1" applyFill="1" applyBorder="1" applyAlignment="1">
      <alignment horizontal="center"/>
    </xf>
    <xf numFmtId="0" fontId="30" fillId="46" borderId="63" xfId="0" applyFont="1" applyFill="1" applyBorder="1"/>
    <xf numFmtId="0" fontId="30" fillId="0" borderId="63" xfId="0" applyFont="1" applyFill="1" applyBorder="1"/>
    <xf numFmtId="3" fontId="0" fillId="34" borderId="10" xfId="0" applyNumberFormat="1" applyFont="1" applyFill="1" applyBorder="1"/>
    <xf numFmtId="10" fontId="0" fillId="0" borderId="52" xfId="0" applyNumberFormat="1" applyFont="1" applyBorder="1"/>
    <xf numFmtId="3" fontId="0" fillId="34" borderId="32" xfId="0" applyNumberFormat="1" applyFont="1" applyFill="1" applyBorder="1"/>
    <xf numFmtId="0" fontId="30" fillId="49" borderId="72" xfId="0" applyFont="1" applyFill="1" applyBorder="1" applyAlignment="1">
      <alignment horizontal="left"/>
    </xf>
    <xf numFmtId="0" fontId="30" fillId="46" borderId="75" xfId="0" applyFont="1" applyFill="1" applyBorder="1" applyAlignment="1">
      <alignment horizontal="left"/>
    </xf>
    <xf numFmtId="0" fontId="30" fillId="49" borderId="75" xfId="0" applyFont="1" applyFill="1" applyBorder="1" applyAlignment="1">
      <alignment horizontal="left"/>
    </xf>
    <xf numFmtId="166" fontId="33" fillId="57" borderId="10" xfId="0" applyNumberFormat="1" applyFont="1" applyFill="1" applyBorder="1" applyAlignment="1">
      <alignment horizontal="center" vertical="center"/>
    </xf>
    <xf numFmtId="3" fontId="33" fillId="57" borderId="33" xfId="0" applyNumberFormat="1" applyFont="1" applyFill="1" applyBorder="1" applyAlignment="1">
      <alignment horizontal="center"/>
    </xf>
    <xf numFmtId="3" fontId="33" fillId="57" borderId="10" xfId="0" applyNumberFormat="1" applyFont="1" applyFill="1" applyBorder="1" applyAlignment="1">
      <alignment horizontal="center"/>
    </xf>
    <xf numFmtId="166" fontId="33" fillId="46" borderId="57" xfId="0" applyNumberFormat="1" applyFont="1" applyFill="1" applyBorder="1" applyAlignment="1">
      <alignment horizontal="center"/>
    </xf>
    <xf numFmtId="1" fontId="31" fillId="46" borderId="52" xfId="0" applyNumberFormat="1" applyFont="1" applyFill="1" applyBorder="1"/>
    <xf numFmtId="3" fontId="33" fillId="46" borderId="59" xfId="0" applyNumberFormat="1" applyFont="1" applyFill="1" applyBorder="1" applyAlignment="1">
      <alignment horizontal="center"/>
    </xf>
    <xf numFmtId="166" fontId="33" fillId="0" borderId="30" xfId="0" applyNumberFormat="1" applyFont="1" applyFill="1" applyBorder="1" applyAlignment="1">
      <alignment horizontal="center"/>
    </xf>
    <xf numFmtId="1" fontId="31" fillId="49" borderId="32" xfId="0" applyNumberFormat="1" applyFont="1" applyFill="1" applyBorder="1"/>
    <xf numFmtId="3" fontId="33" fillId="0" borderId="31" xfId="0" applyNumberFormat="1" applyFont="1" applyFill="1" applyBorder="1" applyAlignment="1">
      <alignment horizontal="center"/>
    </xf>
    <xf numFmtId="166" fontId="33" fillId="46" borderId="37" xfId="0" applyNumberFormat="1" applyFont="1" applyFill="1" applyBorder="1" applyAlignment="1">
      <alignment horizontal="center"/>
    </xf>
    <xf numFmtId="166" fontId="33" fillId="0" borderId="37" xfId="0" applyNumberFormat="1" applyFont="1" applyFill="1" applyBorder="1" applyAlignment="1">
      <alignment horizontal="center"/>
    </xf>
    <xf numFmtId="166" fontId="33" fillId="46" borderId="10" xfId="0" applyNumberFormat="1" applyFont="1" applyFill="1" applyBorder="1" applyAlignment="1">
      <alignment horizontal="center"/>
    </xf>
    <xf numFmtId="166" fontId="33" fillId="0" borderId="10" xfId="0" applyNumberFormat="1" applyFont="1" applyFill="1" applyBorder="1" applyAlignment="1">
      <alignment horizontal="center"/>
    </xf>
    <xf numFmtId="166" fontId="33" fillId="46" borderId="52" xfId="0" applyNumberFormat="1" applyFont="1" applyFill="1" applyBorder="1" applyAlignment="1">
      <alignment horizontal="center"/>
    </xf>
    <xf numFmtId="166" fontId="33" fillId="0" borderId="32" xfId="0" applyNumberFormat="1" applyFont="1" applyFill="1" applyBorder="1" applyAlignment="1">
      <alignment horizontal="center"/>
    </xf>
    <xf numFmtId="0" fontId="16" fillId="37" borderId="10" xfId="0" applyFont="1" applyFill="1" applyBorder="1"/>
    <xf numFmtId="3" fontId="16" fillId="37" borderId="10" xfId="0" applyNumberFormat="1" applyFont="1" applyFill="1" applyBorder="1"/>
    <xf numFmtId="49" fontId="16" fillId="37" borderId="10" xfId="0" applyNumberFormat="1" applyFont="1" applyFill="1" applyBorder="1" applyAlignment="1">
      <alignment horizontal="center"/>
    </xf>
    <xf numFmtId="9" fontId="16" fillId="0" borderId="52" xfId="43" applyFont="1" applyBorder="1"/>
    <xf numFmtId="9" fontId="16" fillId="0" borderId="52" xfId="0" applyNumberFormat="1" applyFont="1" applyBorder="1"/>
    <xf numFmtId="0" fontId="0" fillId="0" borderId="45" xfId="0" applyBorder="1" applyAlignment="1">
      <alignment horizontal="right" vertical="center"/>
    </xf>
    <xf numFmtId="3" fontId="0" fillId="0" borderId="43" xfId="42" applyNumberFormat="1" applyFont="1" applyBorder="1" applyAlignment="1">
      <alignment horizontal="right" vertical="center"/>
    </xf>
    <xf numFmtId="165" fontId="36" fillId="0" borderId="0" xfId="0" applyNumberFormat="1" applyFont="1"/>
    <xf numFmtId="9" fontId="36" fillId="0" borderId="0" xfId="0" applyNumberFormat="1" applyFont="1"/>
    <xf numFmtId="165" fontId="19" fillId="34" borderId="16" xfId="42" applyNumberFormat="1" applyFont="1" applyFill="1" applyBorder="1" applyAlignment="1"/>
    <xf numFmtId="165" fontId="19" fillId="0" borderId="16" xfId="42" applyNumberFormat="1" applyFont="1" applyFill="1" applyBorder="1" applyAlignment="1"/>
    <xf numFmtId="165" fontId="16" fillId="37" borderId="18" xfId="42" applyNumberFormat="1" applyFont="1" applyFill="1" applyBorder="1" applyAlignment="1"/>
    <xf numFmtId="9" fontId="18" fillId="51" borderId="80" xfId="43" applyFont="1" applyFill="1" applyBorder="1" applyAlignment="1">
      <alignment horizontal="right" vertical="center"/>
    </xf>
    <xf numFmtId="9" fontId="16" fillId="37" borderId="29" xfId="43" applyFont="1" applyFill="1" applyBorder="1" applyAlignment="1">
      <alignment horizontal="right"/>
    </xf>
    <xf numFmtId="9" fontId="16" fillId="37" borderId="18" xfId="43" applyFont="1" applyFill="1" applyBorder="1" applyAlignment="1"/>
    <xf numFmtId="9" fontId="29" fillId="56" borderId="10" xfId="43" applyFont="1" applyFill="1" applyBorder="1"/>
    <xf numFmtId="10" fontId="0" fillId="37" borderId="55" xfId="43" applyNumberFormat="1" applyFont="1" applyFill="1" applyBorder="1"/>
    <xf numFmtId="166" fontId="16" fillId="0" borderId="10" xfId="0" applyNumberFormat="1" applyFont="1" applyBorder="1" applyAlignment="1">
      <alignment horizontal="center"/>
    </xf>
    <xf numFmtId="1" fontId="0" fillId="0" borderId="0" xfId="0" applyNumberFormat="1"/>
    <xf numFmtId="166" fontId="33" fillId="33" borderId="10" xfId="0" applyNumberFormat="1" applyFont="1" applyFill="1" applyBorder="1" applyAlignment="1">
      <alignment horizontal="center"/>
    </xf>
    <xf numFmtId="0" fontId="13" fillId="42" borderId="34" xfId="0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27" fillId="0" borderId="0" xfId="45" applyFont="1"/>
    <xf numFmtId="0" fontId="37" fillId="52" borderId="110" xfId="45" applyFont="1" applyFill="1" applyBorder="1"/>
    <xf numFmtId="0" fontId="38" fillId="52" borderId="110" xfId="45" applyFont="1" applyFill="1" applyBorder="1"/>
    <xf numFmtId="165" fontId="0" fillId="0" borderId="111" xfId="42" applyNumberFormat="1" applyFont="1" applyBorder="1"/>
    <xf numFmtId="0" fontId="21" fillId="0" borderId="0" xfId="0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55" borderId="85" xfId="0" applyFont="1" applyFill="1" applyBorder="1" applyAlignment="1">
      <alignment horizontal="center"/>
    </xf>
    <xf numFmtId="0" fontId="13" fillId="55" borderId="86" xfId="0" applyFont="1" applyFill="1" applyBorder="1" applyAlignment="1">
      <alignment horizontal="center"/>
    </xf>
    <xf numFmtId="0" fontId="13" fillId="55" borderId="87" xfId="0" applyFont="1" applyFill="1" applyBorder="1" applyAlignment="1">
      <alignment horizontal="center"/>
    </xf>
    <xf numFmtId="0" fontId="13" fillId="55" borderId="96" xfId="0" applyFont="1" applyFill="1" applyBorder="1" applyAlignment="1">
      <alignment horizontal="center"/>
    </xf>
    <xf numFmtId="0" fontId="13" fillId="55" borderId="53" xfId="0" applyFont="1" applyFill="1" applyBorder="1" applyAlignment="1">
      <alignment horizontal="center"/>
    </xf>
    <xf numFmtId="0" fontId="13" fillId="55" borderId="9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13" fillId="58" borderId="112" xfId="0" applyFont="1" applyFill="1" applyBorder="1" applyAlignment="1">
      <alignment horizontal="left" vertical="center" indent="1"/>
    </xf>
    <xf numFmtId="0" fontId="13" fillId="58" borderId="112" xfId="0" applyFont="1" applyFill="1" applyBorder="1" applyAlignment="1">
      <alignment horizontal="center"/>
    </xf>
    <xf numFmtId="0" fontId="13" fillId="58" borderId="113" xfId="0" applyFont="1" applyFill="1" applyBorder="1" applyAlignment="1">
      <alignment horizontal="center"/>
    </xf>
    <xf numFmtId="0" fontId="0" fillId="44" borderId="112" xfId="0" applyFont="1" applyFill="1" applyBorder="1" applyAlignment="1">
      <alignment horizontal="left" indent="1"/>
    </xf>
    <xf numFmtId="3" fontId="0" fillId="44" borderId="112" xfId="42" applyNumberFormat="1" applyFont="1" applyFill="1" applyBorder="1" applyAlignment="1">
      <alignment horizontal="right" vertical="center"/>
    </xf>
    <xf numFmtId="10" fontId="0" fillId="44" borderId="113" xfId="43" applyNumberFormat="1" applyFont="1" applyFill="1" applyBorder="1" applyAlignment="1">
      <alignment horizontal="right"/>
    </xf>
    <xf numFmtId="0" fontId="0" fillId="0" borderId="112" xfId="0" applyFont="1" applyBorder="1" applyAlignment="1">
      <alignment horizontal="left" indent="1"/>
    </xf>
    <xf numFmtId="3" fontId="0" fillId="0" borderId="112" xfId="42" applyNumberFormat="1" applyFont="1" applyBorder="1" applyAlignment="1">
      <alignment horizontal="right" vertical="center"/>
    </xf>
    <xf numFmtId="10" fontId="0" fillId="43" borderId="113" xfId="43" applyNumberFormat="1" applyFont="1" applyFill="1" applyBorder="1" applyAlignment="1">
      <alignment horizontal="right"/>
    </xf>
    <xf numFmtId="0" fontId="0" fillId="43" borderId="114" xfId="0" applyFont="1" applyFill="1" applyBorder="1" applyAlignment="1">
      <alignment horizontal="left" indent="1"/>
    </xf>
    <xf numFmtId="3" fontId="0" fillId="43" borderId="114" xfId="42" applyNumberFormat="1" applyFont="1" applyFill="1" applyBorder="1" applyAlignment="1">
      <alignment horizontal="right" vertical="center"/>
    </xf>
    <xf numFmtId="0" fontId="13" fillId="59" borderId="114" xfId="0" applyFont="1" applyFill="1" applyBorder="1" applyAlignment="1">
      <alignment horizontal="left" vertical="center" indent="1"/>
    </xf>
    <xf numFmtId="3" fontId="34" fillId="60" borderId="114" xfId="0" applyNumberFormat="1" applyFont="1" applyFill="1" applyBorder="1" applyAlignment="1">
      <alignment horizontal="right" vertical="center"/>
    </xf>
    <xf numFmtId="9" fontId="13" fillId="59" borderId="115" xfId="43" applyNumberFormat="1" applyFont="1" applyFill="1" applyBorder="1"/>
    <xf numFmtId="165" fontId="16" fillId="37" borderId="49" xfId="42" applyNumberFormat="1" applyFont="1" applyFill="1" applyBorder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5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314325</xdr:rowOff>
    </xdr:from>
    <xdr:to>
      <xdr:col>1</xdr:col>
      <xdr:colOff>242250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14325"/>
          <a:ext cx="2394900" cy="66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76200</xdr:rowOff>
    </xdr:from>
    <xdr:to>
      <xdr:col>3</xdr:col>
      <xdr:colOff>27882</xdr:colOff>
      <xdr:row>16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4" displayName="Tabla4" ref="A2:B64" totalsRowShown="0">
  <autoFilter ref="A2:B64"/>
  <tableColumns count="2">
    <tableColumn id="1" name="Mes " dataDxfId="24"/>
    <tableColumn id="2" name="Páginas vistas" dataDxfId="23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85" displayName="Tabla85" ref="A2:C12" totalsRowShown="0" headerRowDxfId="22" dataDxfId="21" headerRowBorderDxfId="19" tableBorderDxfId="20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1010" displayName="Tabla1010" ref="A2:C8" totalsRowShown="0" headerRowDxfId="14" headerRowBorderDxfId="12" tableBorderDxfId="13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7" displayName="Tabla147" ref="A2:C6" totalsRowShown="0" headerRowDxfId="7" headerRowBorderDxfId="5" tableBorderDxfId="6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136" displayName="Tabla136" ref="A3:C11" totalsRowShown="0">
  <tableColumns count="3">
    <tableColumn id="1" name="Total solicitudes Portal de la Transparencia (a 30/06/2019)"/>
    <tableColumn id="2" name="20.881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92.85546875" style="7" customWidth="1"/>
    <col min="2" max="16384" width="11.42578125" style="7"/>
  </cols>
  <sheetData>
    <row r="1" spans="1:1" ht="81" customHeight="1" x14ac:dyDescent="0.25"/>
    <row r="3" spans="1:1" ht="49.5" customHeight="1" x14ac:dyDescent="0.4">
      <c r="A3" s="18" t="s">
        <v>168</v>
      </c>
    </row>
    <row r="4" spans="1:1" x14ac:dyDescent="0.25">
      <c r="A4" s="73" t="s">
        <v>108</v>
      </c>
    </row>
    <row r="5" spans="1:1" x14ac:dyDescent="0.25">
      <c r="A5" s="73" t="s">
        <v>109</v>
      </c>
    </row>
    <row r="6" spans="1:1" x14ac:dyDescent="0.25">
      <c r="A6" s="192" t="s">
        <v>46</v>
      </c>
    </row>
    <row r="7" spans="1:1" x14ac:dyDescent="0.25">
      <c r="A7" s="8" t="s">
        <v>47</v>
      </c>
    </row>
    <row r="8" spans="1:1" x14ac:dyDescent="0.25">
      <c r="A8" s="192" t="s">
        <v>110</v>
      </c>
    </row>
    <row r="9" spans="1:1" x14ac:dyDescent="0.25">
      <c r="A9" s="8" t="s">
        <v>48</v>
      </c>
    </row>
    <row r="10" spans="1:1" x14ac:dyDescent="0.25">
      <c r="A10" s="8" t="s">
        <v>49</v>
      </c>
    </row>
    <row r="11" spans="1:1" x14ac:dyDescent="0.25">
      <c r="A11" s="192" t="s">
        <v>111</v>
      </c>
    </row>
    <row r="12" spans="1:1" x14ac:dyDescent="0.25">
      <c r="A12" s="192" t="s">
        <v>112</v>
      </c>
    </row>
    <row r="13" spans="1:1" x14ac:dyDescent="0.25">
      <c r="A13" s="192" t="s">
        <v>113</v>
      </c>
    </row>
    <row r="14" spans="1:1" x14ac:dyDescent="0.25">
      <c r="A14" s="192" t="s">
        <v>50</v>
      </c>
    </row>
    <row r="15" spans="1:1" x14ac:dyDescent="0.25">
      <c r="A15" s="192" t="s">
        <v>76</v>
      </c>
    </row>
    <row r="16" spans="1:1" x14ac:dyDescent="0.25">
      <c r="A16" s="192" t="s">
        <v>114</v>
      </c>
    </row>
    <row r="17" spans="1:1" x14ac:dyDescent="0.25">
      <c r="A17" s="192" t="s">
        <v>149</v>
      </c>
    </row>
    <row r="18" spans="1:1" x14ac:dyDescent="0.25">
      <c r="A18" s="192" t="s">
        <v>51</v>
      </c>
    </row>
  </sheetData>
  <hyperlinks>
    <hyperlink ref="A6" location="'Cuánto nos preguntan'!A1" display="¿Cuánto nos preguntan?"/>
    <hyperlink ref="A7" location="'Cómo nos preguntan'!A1" display="¿Cómo nos preguntan?"/>
    <hyperlink ref="A10" location="'Cómo resolvemos'!A1" display="¿Cómo resolvemos?"/>
    <hyperlink ref="A14" location="'A quién preguntan'!A1" display="¿A quién preguntan?"/>
    <hyperlink ref="A18" location="'Cuánto se reclama'!A1" display="¿Cuánto se reclama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9" location="'Cómo tramitamos'!A1" display="¿Cómo tramitamos?"/>
    <hyperlink ref="A4" location="'Portal Páginas Vistas'!A1" display="Portal: Páginas vistas"/>
    <hyperlink ref="A5" location="'Portal visitas'!A1" display="Portal: Visitas"/>
    <hyperlink ref="A8" location="'Quién nos pregunta'!A1" display="¿Quién nos pregunta?"/>
    <hyperlink ref="A17" location="'Perspectiva de género'!A1" display="Perspectiva de género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3.25" x14ac:dyDescent="0.35">
      <c r="A1" s="269" t="s">
        <v>112</v>
      </c>
      <c r="B1" s="269"/>
      <c r="C1" s="269"/>
    </row>
    <row r="2" spans="1:3" x14ac:dyDescent="0.25">
      <c r="A2" s="36" t="s">
        <v>67</v>
      </c>
      <c r="B2" s="248" t="s">
        <v>57</v>
      </c>
      <c r="C2" s="109" t="s">
        <v>17</v>
      </c>
    </row>
    <row r="3" spans="1:3" x14ac:dyDescent="0.25">
      <c r="A3" s="37" t="s">
        <v>5</v>
      </c>
      <c r="B3" s="249">
        <v>13825</v>
      </c>
      <c r="C3" s="42">
        <v>0.86938749842787066</v>
      </c>
    </row>
    <row r="4" spans="1:3" x14ac:dyDescent="0.25">
      <c r="A4" s="37" t="s">
        <v>68</v>
      </c>
      <c r="B4" s="249">
        <v>346</v>
      </c>
      <c r="C4" s="42">
        <v>2.1758269400075463E-2</v>
      </c>
    </row>
    <row r="5" spans="1:3" x14ac:dyDescent="0.25">
      <c r="A5" s="37" t="s">
        <v>69</v>
      </c>
      <c r="B5" s="249">
        <v>1366</v>
      </c>
      <c r="C5" s="42">
        <v>8.5901144510124511E-2</v>
      </c>
    </row>
    <row r="6" spans="1:3" x14ac:dyDescent="0.25">
      <c r="A6" s="37" t="s">
        <v>70</v>
      </c>
      <c r="B6" s="249">
        <v>214</v>
      </c>
      <c r="C6" s="42">
        <v>1.3457426738774998E-2</v>
      </c>
    </row>
    <row r="7" spans="1:3" x14ac:dyDescent="0.25">
      <c r="A7" s="37" t="s">
        <v>60</v>
      </c>
      <c r="B7" s="249">
        <v>151</v>
      </c>
      <c r="C7" s="42">
        <v>9.4956609231543199E-3</v>
      </c>
    </row>
    <row r="8" spans="1:3" x14ac:dyDescent="0.25">
      <c r="A8" s="38" t="s">
        <v>9</v>
      </c>
      <c r="B8" s="300">
        <v>15902</v>
      </c>
      <c r="C8" s="43">
        <v>1</v>
      </c>
    </row>
    <row r="13" spans="1:3" x14ac:dyDescent="0.25">
      <c r="C13" s="4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4" thickBot="1" x14ac:dyDescent="0.4">
      <c r="A1" s="273" t="s">
        <v>162</v>
      </c>
      <c r="B1" s="273"/>
      <c r="C1" s="273"/>
    </row>
    <row r="2" spans="1:3" x14ac:dyDescent="0.25">
      <c r="A2" s="21" t="s">
        <v>163</v>
      </c>
      <c r="B2" s="110" t="s">
        <v>57</v>
      </c>
      <c r="C2" s="111" t="s">
        <v>17</v>
      </c>
    </row>
    <row r="3" spans="1:3" x14ac:dyDescent="0.25">
      <c r="A3" s="23" t="s">
        <v>71</v>
      </c>
      <c r="B3" s="50">
        <v>557</v>
      </c>
      <c r="C3" s="51">
        <v>0.68850432632880099</v>
      </c>
    </row>
    <row r="4" spans="1:3" x14ac:dyDescent="0.25">
      <c r="A4" s="22" t="s">
        <v>72</v>
      </c>
      <c r="B4" s="48">
        <v>154</v>
      </c>
      <c r="C4" s="49">
        <v>0.19035846724351049</v>
      </c>
    </row>
    <row r="5" spans="1:3" x14ac:dyDescent="0.25">
      <c r="A5" s="54" t="s">
        <v>73</v>
      </c>
      <c r="B5" s="55">
        <v>98</v>
      </c>
      <c r="C5" s="56">
        <v>0.12113720642768851</v>
      </c>
    </row>
    <row r="6" spans="1:3" x14ac:dyDescent="0.25">
      <c r="A6" s="64" t="s">
        <v>9</v>
      </c>
      <c r="B6" s="65">
        <v>809</v>
      </c>
      <c r="C6" s="66">
        <v>1</v>
      </c>
    </row>
    <row r="8" spans="1:3" x14ac:dyDescent="0.25">
      <c r="A8" s="24" t="s">
        <v>165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sqref="A1:XFD1048576"/>
    </sheetView>
  </sheetViews>
  <sheetFormatPr baseColWidth="10" defaultRowHeight="15" x14ac:dyDescent="0.25"/>
  <cols>
    <col min="1" max="1" width="93.5703125" style="5" bestFit="1" customWidth="1"/>
    <col min="2" max="3" width="12" style="5" customWidth="1"/>
    <col min="4" max="16384" width="11.42578125" style="5"/>
  </cols>
  <sheetData>
    <row r="1" spans="1:3" ht="24" thickBot="1" x14ac:dyDescent="0.4">
      <c r="A1" s="269" t="s">
        <v>50</v>
      </c>
      <c r="B1" s="269"/>
      <c r="C1" s="269"/>
    </row>
    <row r="2" spans="1:3" ht="15.75" thickBot="1" x14ac:dyDescent="0.3">
      <c r="A2" s="112" t="s">
        <v>20</v>
      </c>
      <c r="B2" s="112" t="s">
        <v>8</v>
      </c>
      <c r="C2" s="112" t="s">
        <v>17</v>
      </c>
    </row>
    <row r="3" spans="1:3" ht="15.75" thickBot="1" x14ac:dyDescent="0.3">
      <c r="A3" s="113" t="s">
        <v>1</v>
      </c>
      <c r="B3" s="114">
        <v>4218</v>
      </c>
      <c r="C3" s="115">
        <v>0.16527565534265898</v>
      </c>
    </row>
    <row r="4" spans="1:3" ht="15.75" customHeight="1" thickBot="1" x14ac:dyDescent="0.3">
      <c r="A4" s="116" t="s">
        <v>0</v>
      </c>
      <c r="B4" s="117">
        <v>2704</v>
      </c>
      <c r="C4" s="118">
        <v>0.10595196113004976</v>
      </c>
    </row>
    <row r="5" spans="1:3" ht="15.75" customHeight="1" thickBot="1" x14ac:dyDescent="0.3">
      <c r="A5" s="119" t="s">
        <v>103</v>
      </c>
      <c r="B5" s="120">
        <v>2596</v>
      </c>
      <c r="C5" s="121">
        <v>0.1017201520316602</v>
      </c>
    </row>
    <row r="6" spans="1:3" ht="15.75" customHeight="1" thickBot="1" x14ac:dyDescent="0.3">
      <c r="A6" s="116" t="s">
        <v>78</v>
      </c>
      <c r="B6" s="117">
        <v>2253</v>
      </c>
      <c r="C6" s="118">
        <v>8.8280239802515578E-2</v>
      </c>
    </row>
    <row r="7" spans="1:3" ht="15.75" customHeight="1" thickBot="1" x14ac:dyDescent="0.3">
      <c r="A7" s="119" t="s">
        <v>104</v>
      </c>
      <c r="B7" s="120">
        <v>1538</v>
      </c>
      <c r="C7" s="121">
        <v>6.0264096234473569E-2</v>
      </c>
    </row>
    <row r="8" spans="1:3" ht="15.75" thickBot="1" x14ac:dyDescent="0.3">
      <c r="A8" s="116" t="s">
        <v>52</v>
      </c>
      <c r="B8" s="117">
        <v>1292</v>
      </c>
      <c r="C8" s="118">
        <v>5.0624975510364011E-2</v>
      </c>
    </row>
    <row r="9" spans="1:3" ht="15.75" customHeight="1" thickBot="1" x14ac:dyDescent="0.3">
      <c r="A9" s="119" t="s">
        <v>105</v>
      </c>
      <c r="B9" s="120">
        <v>1280</v>
      </c>
      <c r="C9" s="121">
        <v>5.0154774499431842E-2</v>
      </c>
    </row>
    <row r="10" spans="1:3" ht="15.75" thickBot="1" x14ac:dyDescent="0.3">
      <c r="A10" s="116" t="s">
        <v>2</v>
      </c>
      <c r="B10" s="117">
        <v>1218</v>
      </c>
      <c r="C10" s="118">
        <v>4.7725402609615608E-2</v>
      </c>
    </row>
    <row r="11" spans="1:3" ht="15.75" customHeight="1" thickBot="1" x14ac:dyDescent="0.3">
      <c r="A11" s="119" t="s">
        <v>80</v>
      </c>
      <c r="B11" s="120">
        <v>1177</v>
      </c>
      <c r="C11" s="121">
        <v>4.6118882488930688E-2</v>
      </c>
    </row>
    <row r="12" spans="1:3" ht="15.75" customHeight="1" thickBot="1" x14ac:dyDescent="0.3">
      <c r="A12" s="116" t="s">
        <v>81</v>
      </c>
      <c r="B12" s="117">
        <v>1156</v>
      </c>
      <c r="C12" s="118">
        <v>4.5296030719799381E-2</v>
      </c>
    </row>
    <row r="13" spans="1:3" ht="15.75" thickBot="1" x14ac:dyDescent="0.3">
      <c r="A13" s="119" t="s">
        <v>79</v>
      </c>
      <c r="B13" s="120">
        <v>1065</v>
      </c>
      <c r="C13" s="121">
        <v>4.1730339720230401E-2</v>
      </c>
    </row>
    <row r="14" spans="1:3" ht="15.75" thickBot="1" x14ac:dyDescent="0.3">
      <c r="A14" s="116" t="s">
        <v>82</v>
      </c>
      <c r="B14" s="117">
        <v>872</v>
      </c>
      <c r="C14" s="118">
        <v>3.4167940127737939E-2</v>
      </c>
    </row>
    <row r="15" spans="1:3" ht="15.75" thickBot="1" x14ac:dyDescent="0.3">
      <c r="A15" s="119" t="s">
        <v>106</v>
      </c>
      <c r="B15" s="122">
        <v>839</v>
      </c>
      <c r="C15" s="123">
        <v>3.2874887347674464E-2</v>
      </c>
    </row>
    <row r="16" spans="1:3" ht="15.75" thickBot="1" x14ac:dyDescent="0.3">
      <c r="A16" s="116" t="s">
        <v>83</v>
      </c>
      <c r="B16" s="117">
        <v>736</v>
      </c>
      <c r="C16" s="118">
        <v>2.8838995337173309E-2</v>
      </c>
    </row>
    <row r="17" spans="1:3" ht="15.75" thickBot="1" x14ac:dyDescent="0.3">
      <c r="A17" s="113" t="s">
        <v>85</v>
      </c>
      <c r="B17" s="114">
        <v>618</v>
      </c>
      <c r="C17" s="115">
        <v>2.4215352063006935E-2</v>
      </c>
    </row>
    <row r="18" spans="1:3" ht="15.75" thickBot="1" x14ac:dyDescent="0.3">
      <c r="A18" s="116" t="s">
        <v>86</v>
      </c>
      <c r="B18" s="117">
        <v>519</v>
      </c>
      <c r="C18" s="118">
        <v>2.0336193722816504E-2</v>
      </c>
    </row>
    <row r="19" spans="1:3" ht="15.75" thickBot="1" x14ac:dyDescent="0.3">
      <c r="A19" s="113" t="s">
        <v>84</v>
      </c>
      <c r="B19" s="114">
        <v>504</v>
      </c>
      <c r="C19" s="115">
        <v>1.9748442459151288E-2</v>
      </c>
    </row>
    <row r="20" spans="1:3" ht="15.75" thickBot="1" x14ac:dyDescent="0.3">
      <c r="A20" s="124" t="s">
        <v>53</v>
      </c>
      <c r="B20" s="125">
        <v>383</v>
      </c>
      <c r="C20" s="126">
        <v>1.500724893225187E-2</v>
      </c>
    </row>
    <row r="21" spans="1:3" ht="15.75" thickBot="1" x14ac:dyDescent="0.3">
      <c r="A21" s="119" t="s">
        <v>87</v>
      </c>
      <c r="B21" s="120">
        <v>290</v>
      </c>
      <c r="C21" s="121">
        <v>1.1363191097527526E-2</v>
      </c>
    </row>
    <row r="22" spans="1:3" ht="15.75" thickBot="1" x14ac:dyDescent="0.3">
      <c r="A22" s="127" t="s">
        <v>3</v>
      </c>
      <c r="B22" s="128">
        <v>263</v>
      </c>
      <c r="C22" s="129">
        <v>1.0305238822930137E-2</v>
      </c>
    </row>
    <row r="23" spans="1:3" x14ac:dyDescent="0.25">
      <c r="A23" s="130" t="s">
        <v>9</v>
      </c>
      <c r="B23" s="131">
        <v>25521</v>
      </c>
      <c r="C23" s="255">
        <v>1</v>
      </c>
    </row>
    <row r="24" spans="1:3" x14ac:dyDescent="0.25">
      <c r="A24" s="132"/>
      <c r="B24" s="133"/>
      <c r="C24" s="134"/>
    </row>
    <row r="25" spans="1:3" x14ac:dyDescent="0.25">
      <c r="A25" s="20"/>
    </row>
    <row r="26" spans="1:3" x14ac:dyDescent="0.25">
      <c r="A26" s="53" t="s">
        <v>89</v>
      </c>
    </row>
    <row r="27" spans="1:3" ht="60" x14ac:dyDescent="0.25">
      <c r="A27" s="135" t="s">
        <v>147</v>
      </c>
    </row>
    <row r="28" spans="1:3" ht="45" x14ac:dyDescent="0.25">
      <c r="A28" s="135" t="s">
        <v>88</v>
      </c>
    </row>
    <row r="30" spans="1:3" x14ac:dyDescent="0.25">
      <c r="A30" s="20"/>
    </row>
    <row r="31" spans="1:3" x14ac:dyDescent="0.25">
      <c r="A31" s="2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048576"/>
    </sheetView>
  </sheetViews>
  <sheetFormatPr baseColWidth="10" defaultRowHeight="15" x14ac:dyDescent="0.25"/>
  <cols>
    <col min="1" max="1" width="31" style="5" customWidth="1"/>
    <col min="2" max="3" width="12.28515625" style="5" customWidth="1"/>
    <col min="4" max="16384" width="11.42578125" style="5"/>
  </cols>
  <sheetData>
    <row r="1" spans="1:3" ht="15" customHeight="1" x14ac:dyDescent="0.25">
      <c r="A1" s="274" t="s">
        <v>164</v>
      </c>
      <c r="B1" s="274"/>
      <c r="C1" s="274"/>
    </row>
    <row r="2" spans="1:3" ht="15" customHeight="1" x14ac:dyDescent="0.25">
      <c r="A2" s="275"/>
      <c r="B2" s="275"/>
      <c r="C2" s="275"/>
    </row>
    <row r="3" spans="1:3" ht="45" x14ac:dyDescent="0.25">
      <c r="A3" s="136" t="s">
        <v>99</v>
      </c>
      <c r="B3" s="137" t="s">
        <v>100</v>
      </c>
      <c r="C3" s="136" t="s">
        <v>17</v>
      </c>
    </row>
    <row r="4" spans="1:3" x14ac:dyDescent="0.25">
      <c r="A4" s="9" t="s">
        <v>179</v>
      </c>
      <c r="B4" s="195">
        <v>735</v>
      </c>
      <c r="C4" s="25">
        <v>2.9852564883635919E-2</v>
      </c>
    </row>
    <row r="5" spans="1:3" x14ac:dyDescent="0.25">
      <c r="A5" s="10" t="s">
        <v>180</v>
      </c>
      <c r="B5" s="196">
        <v>2429</v>
      </c>
      <c r="C5" s="26">
        <v>9.8655619186872989E-2</v>
      </c>
    </row>
    <row r="6" spans="1:3" x14ac:dyDescent="0.25">
      <c r="A6" s="11" t="s">
        <v>181</v>
      </c>
      <c r="B6" s="197">
        <v>121</v>
      </c>
      <c r="C6" s="25">
        <v>4.9145038788026485E-3</v>
      </c>
    </row>
    <row r="7" spans="1:3" x14ac:dyDescent="0.25">
      <c r="A7" s="10" t="s">
        <v>182</v>
      </c>
      <c r="B7" s="196">
        <v>1567</v>
      </c>
      <c r="C7" s="26">
        <v>6.3644856017221071E-2</v>
      </c>
    </row>
    <row r="8" spans="1:3" x14ac:dyDescent="0.25">
      <c r="A8" s="11" t="s">
        <v>183</v>
      </c>
      <c r="B8" s="197">
        <v>617</v>
      </c>
      <c r="C8" s="25">
        <v>2.5059908208439948E-2</v>
      </c>
    </row>
    <row r="9" spans="1:3" x14ac:dyDescent="0.25">
      <c r="A9" s="10" t="s">
        <v>184</v>
      </c>
      <c r="B9" s="196">
        <v>208</v>
      </c>
      <c r="C9" s="26">
        <v>8.448072783396288E-3</v>
      </c>
    </row>
    <row r="10" spans="1:3" x14ac:dyDescent="0.25">
      <c r="A10" s="12" t="s">
        <v>185</v>
      </c>
      <c r="B10" s="198">
        <v>719</v>
      </c>
      <c r="C10" s="25">
        <v>2.9202713131066975E-2</v>
      </c>
    </row>
    <row r="11" spans="1:3" x14ac:dyDescent="0.25">
      <c r="A11" s="10" t="s">
        <v>186</v>
      </c>
      <c r="B11" s="199">
        <v>8110</v>
      </c>
      <c r="C11" s="27">
        <v>0.32939360708338411</v>
      </c>
    </row>
    <row r="12" spans="1:3" x14ac:dyDescent="0.25">
      <c r="A12" s="12" t="s">
        <v>187</v>
      </c>
      <c r="B12" s="200">
        <v>2943</v>
      </c>
      <c r="C12" s="28">
        <v>0.11953210673815036</v>
      </c>
    </row>
    <row r="13" spans="1:3" x14ac:dyDescent="0.25">
      <c r="A13" s="10" t="s">
        <v>188</v>
      </c>
      <c r="B13" s="201">
        <v>1125</v>
      </c>
      <c r="C13" s="29">
        <v>4.5692701352503959E-2</v>
      </c>
    </row>
    <row r="14" spans="1:3" x14ac:dyDescent="0.25">
      <c r="A14" s="12" t="s">
        <v>189</v>
      </c>
      <c r="B14" s="195">
        <v>2413</v>
      </c>
      <c r="C14" s="28">
        <v>9.8005767434304045E-2</v>
      </c>
    </row>
    <row r="15" spans="1:3" x14ac:dyDescent="0.25">
      <c r="A15" s="10" t="s">
        <v>190</v>
      </c>
      <c r="B15" s="196">
        <v>101</v>
      </c>
      <c r="C15" s="29">
        <v>4.1021891880914669E-3</v>
      </c>
    </row>
    <row r="16" spans="1:3" x14ac:dyDescent="0.25">
      <c r="A16" s="9" t="s">
        <v>191</v>
      </c>
      <c r="B16" s="195">
        <v>98</v>
      </c>
      <c r="C16" s="30">
        <v>3.9803419844847898E-3</v>
      </c>
    </row>
    <row r="17" spans="1:5" x14ac:dyDescent="0.25">
      <c r="A17" s="10" t="s">
        <v>192</v>
      </c>
      <c r="B17" s="196">
        <v>476</v>
      </c>
      <c r="C17" s="31">
        <v>1.9333089638926122E-2</v>
      </c>
    </row>
    <row r="18" spans="1:5" x14ac:dyDescent="0.25">
      <c r="A18" s="12" t="s">
        <v>193</v>
      </c>
      <c r="B18" s="195">
        <v>67</v>
      </c>
      <c r="C18" s="32">
        <v>2.721254213882458E-3</v>
      </c>
    </row>
    <row r="19" spans="1:5" x14ac:dyDescent="0.25">
      <c r="A19" s="10" t="s">
        <v>194</v>
      </c>
      <c r="B19" s="196">
        <v>314</v>
      </c>
      <c r="C19" s="29">
        <v>1.2753340644165549E-2</v>
      </c>
    </row>
    <row r="20" spans="1:5" x14ac:dyDescent="0.25">
      <c r="A20" s="13" t="s">
        <v>195</v>
      </c>
      <c r="B20" s="195">
        <v>352</v>
      </c>
      <c r="C20" s="32">
        <v>1.4296738556516794E-2</v>
      </c>
    </row>
    <row r="21" spans="1:5" x14ac:dyDescent="0.25">
      <c r="A21" s="14" t="s">
        <v>196</v>
      </c>
      <c r="B21" s="202">
        <v>135</v>
      </c>
      <c r="C21" s="33">
        <v>5.483124162300475E-3</v>
      </c>
    </row>
    <row r="22" spans="1:5" x14ac:dyDescent="0.25">
      <c r="A22" s="9" t="s">
        <v>197</v>
      </c>
      <c r="B22" s="203">
        <v>385</v>
      </c>
      <c r="C22" s="34">
        <v>1.5637057796190245E-2</v>
      </c>
    </row>
    <row r="23" spans="1:5" x14ac:dyDescent="0.25">
      <c r="A23" s="15" t="s">
        <v>198</v>
      </c>
      <c r="B23" s="202">
        <v>823</v>
      </c>
      <c r="C23" s="35">
        <v>3.3426749522765122E-2</v>
      </c>
    </row>
    <row r="24" spans="1:5" x14ac:dyDescent="0.25">
      <c r="A24" s="16" t="s">
        <v>199</v>
      </c>
      <c r="B24" s="204">
        <v>654</v>
      </c>
      <c r="C24" s="30">
        <v>2.6562690386255635E-2</v>
      </c>
    </row>
    <row r="25" spans="1:5" x14ac:dyDescent="0.25">
      <c r="A25" s="15" t="s">
        <v>200</v>
      </c>
      <c r="B25" s="205">
        <v>229</v>
      </c>
      <c r="C25" s="29">
        <v>9.3010032086430286E-3</v>
      </c>
    </row>
    <row r="26" spans="1:5" x14ac:dyDescent="0.25">
      <c r="A26" s="17" t="s">
        <v>136</v>
      </c>
      <c r="B26" s="206">
        <v>24621</v>
      </c>
      <c r="C26" s="256">
        <v>1</v>
      </c>
    </row>
    <row r="27" spans="1:5" x14ac:dyDescent="0.25">
      <c r="E27" s="6"/>
    </row>
    <row r="28" spans="1:5" x14ac:dyDescent="0.25">
      <c r="A28" s="207"/>
      <c r="B28" s="208"/>
      <c r="C28" s="209"/>
    </row>
    <row r="29" spans="1:5" x14ac:dyDescent="0.25">
      <c r="A29" s="207"/>
      <c r="B29" s="250"/>
      <c r="C29" s="251"/>
    </row>
    <row r="30" spans="1:5" x14ac:dyDescent="0.25">
      <c r="A30" s="207"/>
      <c r="B30" s="250"/>
      <c r="C30" s="209"/>
    </row>
  </sheetData>
  <mergeCells count="1">
    <mergeCell ref="A1:C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XFD1048576"/>
    </sheetView>
  </sheetViews>
  <sheetFormatPr baseColWidth="10" defaultRowHeight="15" x14ac:dyDescent="0.25"/>
  <cols>
    <col min="1" max="1" width="49.7109375" style="5" customWidth="1"/>
    <col min="2" max="3" width="14.28515625" style="5" customWidth="1"/>
    <col min="4" max="16384" width="11.42578125" style="5"/>
  </cols>
  <sheetData>
    <row r="1" spans="1:3" ht="21" customHeight="1" x14ac:dyDescent="0.25">
      <c r="A1" s="276" t="s">
        <v>148</v>
      </c>
      <c r="B1" s="276"/>
      <c r="C1" s="276"/>
    </row>
    <row r="2" spans="1:3" ht="21" customHeight="1" x14ac:dyDescent="0.25">
      <c r="A2" s="277"/>
      <c r="B2" s="277"/>
      <c r="C2" s="277"/>
    </row>
    <row r="3" spans="1:3" ht="30" x14ac:dyDescent="0.25">
      <c r="A3" s="138" t="s">
        <v>101</v>
      </c>
      <c r="B3" s="139" t="s">
        <v>102</v>
      </c>
      <c r="C3" s="138" t="s">
        <v>17</v>
      </c>
    </row>
    <row r="4" spans="1:3" x14ac:dyDescent="0.25">
      <c r="A4" s="140" t="s">
        <v>24</v>
      </c>
      <c r="B4" s="252">
        <v>1282</v>
      </c>
      <c r="C4" s="141">
        <v>5.2069371674586737E-2</v>
      </c>
    </row>
    <row r="5" spans="1:3" x14ac:dyDescent="0.25">
      <c r="A5" s="142" t="s">
        <v>155</v>
      </c>
      <c r="B5" s="253">
        <v>272</v>
      </c>
      <c r="C5" s="143">
        <v>1.1047479793672068E-2</v>
      </c>
    </row>
    <row r="6" spans="1:3" ht="30" x14ac:dyDescent="0.25">
      <c r="A6" s="144" t="s">
        <v>25</v>
      </c>
      <c r="B6" s="252">
        <v>196</v>
      </c>
      <c r="C6" s="141">
        <v>7.9606839689695796E-3</v>
      </c>
    </row>
    <row r="7" spans="1:3" x14ac:dyDescent="0.25">
      <c r="A7" s="142" t="s">
        <v>156</v>
      </c>
      <c r="B7" s="253">
        <v>172</v>
      </c>
      <c r="C7" s="143">
        <v>6.985906340116161E-3</v>
      </c>
    </row>
    <row r="8" spans="1:3" x14ac:dyDescent="0.25">
      <c r="A8" s="140" t="s">
        <v>157</v>
      </c>
      <c r="B8" s="252">
        <v>238</v>
      </c>
      <c r="C8" s="141">
        <v>9.6665448194630608E-3</v>
      </c>
    </row>
    <row r="9" spans="1:3" x14ac:dyDescent="0.25">
      <c r="A9" s="142" t="s">
        <v>26</v>
      </c>
      <c r="B9" s="253">
        <v>580</v>
      </c>
      <c r="C9" s="143">
        <v>2.3557126030624265E-2</v>
      </c>
    </row>
    <row r="10" spans="1:3" ht="30" x14ac:dyDescent="0.25">
      <c r="A10" s="144" t="s">
        <v>158</v>
      </c>
      <c r="B10" s="252">
        <v>2750</v>
      </c>
      <c r="C10" s="141">
        <v>0.11169326997278746</v>
      </c>
    </row>
    <row r="11" spans="1:3" x14ac:dyDescent="0.25">
      <c r="A11" s="142" t="s">
        <v>27</v>
      </c>
      <c r="B11" s="253">
        <v>385</v>
      </c>
      <c r="C11" s="143">
        <v>1.5637057796190245E-2</v>
      </c>
    </row>
    <row r="12" spans="1:3" x14ac:dyDescent="0.25">
      <c r="A12" s="140" t="s">
        <v>28</v>
      </c>
      <c r="B12" s="252">
        <v>908</v>
      </c>
      <c r="C12" s="141">
        <v>3.6879086958287642E-2</v>
      </c>
    </row>
    <row r="13" spans="1:3" x14ac:dyDescent="0.25">
      <c r="A13" s="142" t="s">
        <v>29</v>
      </c>
      <c r="B13" s="253">
        <v>1516</v>
      </c>
      <c r="C13" s="143">
        <v>6.1573453555907556E-2</v>
      </c>
    </row>
    <row r="14" spans="1:3" x14ac:dyDescent="0.25">
      <c r="A14" s="140" t="s">
        <v>30</v>
      </c>
      <c r="B14" s="252">
        <v>1182</v>
      </c>
      <c r="C14" s="141">
        <v>4.800779822103083E-2</v>
      </c>
    </row>
    <row r="15" spans="1:3" x14ac:dyDescent="0.25">
      <c r="A15" s="145" t="s">
        <v>31</v>
      </c>
      <c r="B15" s="253">
        <v>39</v>
      </c>
      <c r="C15" s="143">
        <v>1.5840136468868039E-3</v>
      </c>
    </row>
    <row r="16" spans="1:3" x14ac:dyDescent="0.25">
      <c r="A16" s="140" t="s">
        <v>32</v>
      </c>
      <c r="B16" s="252">
        <v>190</v>
      </c>
      <c r="C16" s="141">
        <v>7.7169895617562245E-3</v>
      </c>
    </row>
    <row r="17" spans="1:3" x14ac:dyDescent="0.25">
      <c r="A17" s="145" t="s">
        <v>33</v>
      </c>
      <c r="B17" s="253">
        <v>46</v>
      </c>
      <c r="C17" s="143">
        <v>1.8683237886357176E-3</v>
      </c>
    </row>
    <row r="18" spans="1:3" x14ac:dyDescent="0.25">
      <c r="A18" s="140" t="s">
        <v>34</v>
      </c>
      <c r="B18" s="252">
        <v>660</v>
      </c>
      <c r="C18" s="141">
        <v>2.6806384793468991E-2</v>
      </c>
    </row>
    <row r="19" spans="1:3" x14ac:dyDescent="0.25">
      <c r="A19" s="145" t="s">
        <v>35</v>
      </c>
      <c r="B19" s="253">
        <v>504</v>
      </c>
      <c r="C19" s="143">
        <v>2.0470330205921775E-2</v>
      </c>
    </row>
    <row r="20" spans="1:3" x14ac:dyDescent="0.25">
      <c r="A20" s="140" t="s">
        <v>36</v>
      </c>
      <c r="B20" s="252">
        <v>1188</v>
      </c>
      <c r="C20" s="141">
        <v>4.8251492628244179E-2</v>
      </c>
    </row>
    <row r="21" spans="1:3" x14ac:dyDescent="0.25">
      <c r="A21" s="145" t="s">
        <v>37</v>
      </c>
      <c r="B21" s="253">
        <v>77</v>
      </c>
      <c r="C21" s="143">
        <v>3.1274115592380487E-3</v>
      </c>
    </row>
    <row r="22" spans="1:3" ht="30" x14ac:dyDescent="0.25">
      <c r="A22" s="144" t="s">
        <v>38</v>
      </c>
      <c r="B22" s="252">
        <v>470</v>
      </c>
      <c r="C22" s="141">
        <v>1.9089395231712766E-2</v>
      </c>
    </row>
    <row r="23" spans="1:3" x14ac:dyDescent="0.25">
      <c r="A23" s="145" t="s">
        <v>39</v>
      </c>
      <c r="B23" s="253">
        <v>238</v>
      </c>
      <c r="C23" s="143">
        <v>9.6665448194630608E-3</v>
      </c>
    </row>
    <row r="24" spans="1:3" x14ac:dyDescent="0.25">
      <c r="A24" s="140" t="s">
        <v>40</v>
      </c>
      <c r="B24" s="252">
        <v>593</v>
      </c>
      <c r="C24" s="141">
        <v>2.4085130579586531E-2</v>
      </c>
    </row>
    <row r="25" spans="1:3" x14ac:dyDescent="0.25">
      <c r="A25" s="145" t="s">
        <v>41</v>
      </c>
      <c r="B25" s="253">
        <v>713</v>
      </c>
      <c r="C25" s="143">
        <v>2.8959018723853622E-2</v>
      </c>
    </row>
    <row r="26" spans="1:3" ht="30" x14ac:dyDescent="0.25">
      <c r="A26" s="146" t="s">
        <v>42</v>
      </c>
      <c r="B26" s="252">
        <v>95</v>
      </c>
      <c r="C26" s="141">
        <v>3.8584947808781122E-3</v>
      </c>
    </row>
    <row r="27" spans="1:3" x14ac:dyDescent="0.25">
      <c r="A27" s="145" t="s">
        <v>43</v>
      </c>
      <c r="B27" s="253">
        <v>1773</v>
      </c>
      <c r="C27" s="143">
        <v>7.2011697331546234E-2</v>
      </c>
    </row>
    <row r="28" spans="1:3" x14ac:dyDescent="0.25">
      <c r="A28" s="147" t="s">
        <v>44</v>
      </c>
      <c r="B28" s="252">
        <v>212</v>
      </c>
      <c r="C28" s="141">
        <v>8.6105357215385241E-3</v>
      </c>
    </row>
    <row r="29" spans="1:3" x14ac:dyDescent="0.25">
      <c r="A29" s="148" t="s">
        <v>45</v>
      </c>
      <c r="B29" s="253">
        <v>8342</v>
      </c>
      <c r="C29" s="143">
        <v>0.33881645749563383</v>
      </c>
    </row>
    <row r="30" spans="1:3" x14ac:dyDescent="0.25">
      <c r="A30" s="149" t="s">
        <v>136</v>
      </c>
      <c r="B30" s="254">
        <v>24621</v>
      </c>
      <c r="C30" s="257">
        <v>0.99999999999999989</v>
      </c>
    </row>
    <row r="32" spans="1:3" x14ac:dyDescent="0.25">
      <c r="A32" s="207"/>
      <c r="B32" s="250"/>
      <c r="C32" s="251"/>
    </row>
    <row r="33" spans="1:3" x14ac:dyDescent="0.25">
      <c r="A33" s="207"/>
      <c r="B33" s="250"/>
      <c r="C33" s="209"/>
    </row>
    <row r="34" spans="1:3" x14ac:dyDescent="0.25">
      <c r="A34" s="207"/>
      <c r="B34" s="208"/>
      <c r="C34" s="209"/>
    </row>
  </sheetData>
  <mergeCells count="1">
    <mergeCell ref="A1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sqref="A1:XFD1048576"/>
    </sheetView>
  </sheetViews>
  <sheetFormatPr baseColWidth="10" defaultRowHeight="15" x14ac:dyDescent="0.25"/>
  <cols>
    <col min="1" max="1" width="49.42578125" style="5" customWidth="1"/>
    <col min="2" max="2" width="12" style="5" customWidth="1"/>
    <col min="3" max="3" width="12.140625" style="5" bestFit="1" customWidth="1"/>
    <col min="4" max="4" width="11.5703125" style="5" bestFit="1" customWidth="1"/>
    <col min="5" max="16384" width="11.42578125" style="5"/>
  </cols>
  <sheetData>
    <row r="1" spans="1:4" ht="15" customHeight="1" x14ac:dyDescent="0.25">
      <c r="A1" s="278" t="s">
        <v>149</v>
      </c>
      <c r="B1" s="278"/>
      <c r="C1" s="278"/>
    </row>
    <row r="2" spans="1:4" ht="15" customHeight="1" x14ac:dyDescent="0.25">
      <c r="A2" s="277"/>
      <c r="B2" s="277"/>
      <c r="C2" s="277"/>
    </row>
    <row r="3" spans="1:4" x14ac:dyDescent="0.25">
      <c r="A3" s="150" t="s">
        <v>150</v>
      </c>
      <c r="B3" s="150" t="s">
        <v>57</v>
      </c>
      <c r="C3" s="150" t="s">
        <v>17</v>
      </c>
    </row>
    <row r="4" spans="1:4" x14ac:dyDescent="0.25">
      <c r="A4" s="151" t="s">
        <v>201</v>
      </c>
      <c r="B4" s="152">
        <v>16931</v>
      </c>
      <c r="C4" s="153">
        <v>0.68766500142155074</v>
      </c>
    </row>
    <row r="5" spans="1:4" x14ac:dyDescent="0.25">
      <c r="A5" s="154" t="s">
        <v>202</v>
      </c>
      <c r="B5" s="155">
        <v>6359</v>
      </c>
      <c r="C5" s="156">
        <v>0.25827545591162016</v>
      </c>
    </row>
    <row r="6" spans="1:4" x14ac:dyDescent="0.25">
      <c r="A6" s="157" t="s">
        <v>203</v>
      </c>
      <c r="B6" s="158">
        <v>1331</v>
      </c>
      <c r="C6" s="159">
        <v>5.4059542666829129E-2</v>
      </c>
    </row>
    <row r="7" spans="1:4" x14ac:dyDescent="0.25">
      <c r="A7" s="210" t="s">
        <v>56</v>
      </c>
      <c r="B7" s="211">
        <v>24621</v>
      </c>
      <c r="C7" s="258">
        <v>1</v>
      </c>
    </row>
    <row r="11" spans="1:4" ht="15.75" thickBot="1" x14ac:dyDescent="0.3"/>
    <row r="12" spans="1:4" ht="15.75" thickBot="1" x14ac:dyDescent="0.3">
      <c r="B12" s="279" t="s">
        <v>151</v>
      </c>
      <c r="C12" s="280"/>
      <c r="D12" s="281"/>
    </row>
    <row r="13" spans="1:4" x14ac:dyDescent="0.25">
      <c r="A13" s="160" t="s">
        <v>20</v>
      </c>
      <c r="B13" s="161" t="s">
        <v>152</v>
      </c>
      <c r="C13" s="162" t="s">
        <v>153</v>
      </c>
      <c r="D13" s="163" t="s">
        <v>154</v>
      </c>
    </row>
    <row r="14" spans="1:4" x14ac:dyDescent="0.25">
      <c r="A14" s="164" t="s">
        <v>53</v>
      </c>
      <c r="B14" s="165">
        <v>0.27821522309711288</v>
      </c>
      <c r="C14" s="166">
        <v>0.70078740157480313</v>
      </c>
      <c r="D14" s="167">
        <v>2.0997375328083989E-2</v>
      </c>
    </row>
    <row r="15" spans="1:4" x14ac:dyDescent="0.25">
      <c r="A15" s="168" t="s">
        <v>106</v>
      </c>
      <c r="B15" s="169">
        <v>0.2496969696969697</v>
      </c>
      <c r="C15" s="170">
        <v>0.66060606060606064</v>
      </c>
      <c r="D15" s="171">
        <v>8.9696969696969692E-2</v>
      </c>
    </row>
    <row r="16" spans="1:4" x14ac:dyDescent="0.25">
      <c r="A16" s="164" t="s">
        <v>83</v>
      </c>
      <c r="B16" s="165">
        <v>0.27930535455861072</v>
      </c>
      <c r="C16" s="166">
        <v>0.69464544138929085</v>
      </c>
      <c r="D16" s="167">
        <v>2.6049204052098408E-2</v>
      </c>
    </row>
    <row r="17" spans="1:4" x14ac:dyDescent="0.25">
      <c r="A17" s="168" t="s">
        <v>86</v>
      </c>
      <c r="B17" s="169">
        <v>0.23599999999999999</v>
      </c>
      <c r="C17" s="170">
        <v>0.70599999999999996</v>
      </c>
      <c r="D17" s="171">
        <v>5.8000000000000003E-2</v>
      </c>
    </row>
    <row r="18" spans="1:4" x14ac:dyDescent="0.25">
      <c r="A18" s="164" t="s">
        <v>52</v>
      </c>
      <c r="B18" s="165">
        <v>0.2063758389261745</v>
      </c>
      <c r="C18" s="166">
        <v>0.69043624161073824</v>
      </c>
      <c r="D18" s="167">
        <v>0.10318791946308725</v>
      </c>
    </row>
    <row r="19" spans="1:4" x14ac:dyDescent="0.25">
      <c r="A19" s="172" t="s">
        <v>82</v>
      </c>
      <c r="B19" s="169">
        <v>0.35498839907192575</v>
      </c>
      <c r="C19" s="170">
        <v>0.61252900232018559</v>
      </c>
      <c r="D19" s="171">
        <v>3.248259860788863E-2</v>
      </c>
    </row>
    <row r="20" spans="1:4" x14ac:dyDescent="0.25">
      <c r="A20" s="164" t="s">
        <v>103</v>
      </c>
      <c r="B20" s="165">
        <v>0.25</v>
      </c>
      <c r="C20" s="166">
        <v>0.71250000000000002</v>
      </c>
      <c r="D20" s="167">
        <v>3.7499999999999999E-2</v>
      </c>
    </row>
    <row r="21" spans="1:4" x14ac:dyDescent="0.25">
      <c r="A21" s="168" t="s">
        <v>84</v>
      </c>
      <c r="B21" s="169">
        <v>0.23360655737704919</v>
      </c>
      <c r="C21" s="170">
        <v>0.72745901639344257</v>
      </c>
      <c r="D21" s="171">
        <v>3.8934426229508198E-2</v>
      </c>
    </row>
    <row r="22" spans="1:4" x14ac:dyDescent="0.25">
      <c r="A22" s="164" t="s">
        <v>1</v>
      </c>
      <c r="B22" s="165">
        <v>0.20166625827003185</v>
      </c>
      <c r="C22" s="166">
        <v>0.73315363881401618</v>
      </c>
      <c r="D22" s="167">
        <v>6.5180102915951971E-2</v>
      </c>
    </row>
    <row r="23" spans="1:4" x14ac:dyDescent="0.25">
      <c r="A23" s="168" t="s">
        <v>104</v>
      </c>
      <c r="B23" s="169">
        <v>0.28772635814889336</v>
      </c>
      <c r="C23" s="170">
        <v>0.67136150234741787</v>
      </c>
      <c r="D23" s="171">
        <v>4.0912139503688799E-2</v>
      </c>
    </row>
    <row r="24" spans="1:4" ht="14.45" customHeight="1" x14ac:dyDescent="0.25">
      <c r="A24" s="164" t="s">
        <v>78</v>
      </c>
      <c r="B24" s="165">
        <v>0.29395729213993638</v>
      </c>
      <c r="C24" s="166">
        <v>0.671967287596547</v>
      </c>
      <c r="D24" s="167">
        <v>3.4075420263516586E-2</v>
      </c>
    </row>
    <row r="25" spans="1:4" ht="14.45" customHeight="1" x14ac:dyDescent="0.25">
      <c r="A25" s="168" t="s">
        <v>3</v>
      </c>
      <c r="B25" s="169">
        <v>0.23664122137404581</v>
      </c>
      <c r="C25" s="170">
        <v>0.73664122137404575</v>
      </c>
      <c r="D25" s="171">
        <v>2.6717557251908396E-2</v>
      </c>
    </row>
    <row r="26" spans="1:4" ht="14.45" customHeight="1" x14ac:dyDescent="0.25">
      <c r="A26" s="164" t="s">
        <v>0</v>
      </c>
      <c r="B26" s="165">
        <v>0.13427158615443135</v>
      </c>
      <c r="C26" s="166">
        <v>0.81361734499809812</v>
      </c>
      <c r="D26" s="167">
        <v>5.2111068847470521E-2</v>
      </c>
    </row>
    <row r="27" spans="1:4" x14ac:dyDescent="0.25">
      <c r="A27" s="168" t="s">
        <v>204</v>
      </c>
      <c r="B27" s="169">
        <v>0.3680926916221034</v>
      </c>
      <c r="C27" s="170">
        <v>0.55614973262032086</v>
      </c>
      <c r="D27" s="171">
        <v>7.575757575757576E-2</v>
      </c>
    </row>
    <row r="28" spans="1:4" ht="14.45" customHeight="1" x14ac:dyDescent="0.25">
      <c r="A28" s="164" t="s">
        <v>105</v>
      </c>
      <c r="B28" s="165">
        <v>0.3359872611464968</v>
      </c>
      <c r="C28" s="166">
        <v>0.63216560509554143</v>
      </c>
      <c r="D28" s="167">
        <v>3.1847133757961783E-2</v>
      </c>
    </row>
    <row r="29" spans="1:4" ht="14.45" customHeight="1" x14ac:dyDescent="0.25">
      <c r="A29" s="168" t="s">
        <v>205</v>
      </c>
      <c r="B29" s="169">
        <v>0.34516415261756878</v>
      </c>
      <c r="C29" s="170">
        <v>0.58740017746228923</v>
      </c>
      <c r="D29" s="171">
        <v>6.7435669920141966E-2</v>
      </c>
    </row>
    <row r="30" spans="1:4" ht="14.45" customHeight="1" x14ac:dyDescent="0.25">
      <c r="A30" s="164" t="s">
        <v>206</v>
      </c>
      <c r="B30" s="165">
        <v>0.26221335992023931</v>
      </c>
      <c r="C30" s="166">
        <v>0.68893320039880357</v>
      </c>
      <c r="D30" s="167">
        <v>4.8853439680957129E-2</v>
      </c>
    </row>
    <row r="31" spans="1:4" x14ac:dyDescent="0.25">
      <c r="A31" s="168" t="s">
        <v>207</v>
      </c>
      <c r="B31" s="169">
        <v>0.32550335570469796</v>
      </c>
      <c r="C31" s="170">
        <v>0.59479865771812079</v>
      </c>
      <c r="D31" s="171">
        <v>7.9697986577181204E-2</v>
      </c>
    </row>
    <row r="32" spans="1:4" x14ac:dyDescent="0.25">
      <c r="A32" s="164" t="s">
        <v>85</v>
      </c>
      <c r="B32" s="165">
        <v>0.28698752228163993</v>
      </c>
      <c r="C32" s="166">
        <v>0.64349376114082002</v>
      </c>
      <c r="D32" s="167">
        <v>6.9518716577540107E-2</v>
      </c>
    </row>
    <row r="33" spans="1:4" x14ac:dyDescent="0.25">
      <c r="A33" s="168" t="s">
        <v>208</v>
      </c>
      <c r="B33" s="169">
        <v>0.36101083032490977</v>
      </c>
      <c r="C33" s="170">
        <v>0.60649819494584833</v>
      </c>
      <c r="D33" s="171">
        <v>3.2490974729241874E-2</v>
      </c>
    </row>
    <row r="34" spans="1:4" ht="15.75" thickBot="1" x14ac:dyDescent="0.3">
      <c r="A34" s="212" t="s">
        <v>136</v>
      </c>
      <c r="B34" s="213">
        <v>0.25827545591162016</v>
      </c>
      <c r="C34" s="213">
        <v>0.68766500142155074</v>
      </c>
      <c r="D34" s="213">
        <v>5.4059542666829129E-2</v>
      </c>
    </row>
    <row r="37" spans="1:4" ht="15.75" thickBot="1" x14ac:dyDescent="0.3">
      <c r="B37" s="282" t="s">
        <v>151</v>
      </c>
      <c r="C37" s="283"/>
      <c r="D37" s="284"/>
    </row>
    <row r="38" spans="1:4" x14ac:dyDescent="0.25">
      <c r="A38" s="160" t="s">
        <v>99</v>
      </c>
      <c r="B38" s="173" t="s">
        <v>152</v>
      </c>
      <c r="C38" s="162" t="s">
        <v>153</v>
      </c>
      <c r="D38" s="163" t="s">
        <v>154</v>
      </c>
    </row>
    <row r="39" spans="1:4" x14ac:dyDescent="0.25">
      <c r="A39" s="164" t="s">
        <v>179</v>
      </c>
      <c r="B39" s="165">
        <v>0.22448979591836735</v>
      </c>
      <c r="C39" s="166">
        <v>0.72789115646258506</v>
      </c>
      <c r="D39" s="167">
        <v>4.7619047619047616E-2</v>
      </c>
    </row>
    <row r="40" spans="1:4" x14ac:dyDescent="0.25">
      <c r="A40" s="168" t="s">
        <v>180</v>
      </c>
      <c r="B40" s="169">
        <v>0.28777274598600244</v>
      </c>
      <c r="C40" s="170">
        <v>0.67558666117743926</v>
      </c>
      <c r="D40" s="171">
        <v>3.6640592836558253E-2</v>
      </c>
    </row>
    <row r="41" spans="1:4" x14ac:dyDescent="0.25">
      <c r="A41" s="164" t="s">
        <v>181</v>
      </c>
      <c r="B41" s="165">
        <v>0.24793388429752067</v>
      </c>
      <c r="C41" s="166">
        <v>0.71900826446280997</v>
      </c>
      <c r="D41" s="167">
        <v>3.3057851239669422E-2</v>
      </c>
    </row>
    <row r="42" spans="1:4" x14ac:dyDescent="0.25">
      <c r="A42" s="168" t="s">
        <v>182</v>
      </c>
      <c r="B42" s="169">
        <v>0.29483088704530952</v>
      </c>
      <c r="C42" s="170">
        <v>0.66815571155073383</v>
      </c>
      <c r="D42" s="171">
        <v>3.7013401403956606E-2</v>
      </c>
    </row>
    <row r="43" spans="1:4" x14ac:dyDescent="0.25">
      <c r="A43" s="164" t="s">
        <v>183</v>
      </c>
      <c r="B43" s="165">
        <v>0.29335494327390599</v>
      </c>
      <c r="C43" s="166">
        <v>0.60129659643435984</v>
      </c>
      <c r="D43" s="167">
        <v>0.1053484602917342</v>
      </c>
    </row>
    <row r="44" spans="1:4" x14ac:dyDescent="0.25">
      <c r="A44" s="172" t="s">
        <v>184</v>
      </c>
      <c r="B44" s="169">
        <v>0.16826923076923078</v>
      </c>
      <c r="C44" s="170">
        <v>0.75</v>
      </c>
      <c r="D44" s="171">
        <v>8.1730769230769232E-2</v>
      </c>
    </row>
    <row r="45" spans="1:4" x14ac:dyDescent="0.25">
      <c r="A45" s="164" t="s">
        <v>185</v>
      </c>
      <c r="B45" s="165">
        <v>0.36022253129346316</v>
      </c>
      <c r="C45" s="166">
        <v>0.57301808066759385</v>
      </c>
      <c r="D45" s="167">
        <v>6.6759388038942977E-2</v>
      </c>
    </row>
    <row r="46" spans="1:4" x14ac:dyDescent="0.25">
      <c r="A46" s="168" t="s">
        <v>186</v>
      </c>
      <c r="B46" s="169">
        <v>0.26473489519112209</v>
      </c>
      <c r="C46" s="170">
        <v>0.69198520345252779</v>
      </c>
      <c r="D46" s="171">
        <v>4.3279901356350188E-2</v>
      </c>
    </row>
    <row r="47" spans="1:4" x14ac:dyDescent="0.25">
      <c r="A47" s="164" t="s">
        <v>187</v>
      </c>
      <c r="B47" s="165">
        <v>0.19096160380564051</v>
      </c>
      <c r="C47" s="166">
        <v>0.73802242609582058</v>
      </c>
      <c r="D47" s="167">
        <v>7.1015970098538911E-2</v>
      </c>
    </row>
    <row r="48" spans="1:4" x14ac:dyDescent="0.25">
      <c r="A48" s="168" t="s">
        <v>188</v>
      </c>
      <c r="B48" s="169">
        <v>0.33866666666666667</v>
      </c>
      <c r="C48" s="170">
        <v>0.58044444444444443</v>
      </c>
      <c r="D48" s="171">
        <v>8.0888888888888885E-2</v>
      </c>
    </row>
    <row r="49" spans="1:4" x14ac:dyDescent="0.25">
      <c r="A49" s="164" t="s">
        <v>189</v>
      </c>
      <c r="B49" s="165">
        <v>0.13924575217571489</v>
      </c>
      <c r="C49" s="166">
        <v>0.79734769995855781</v>
      </c>
      <c r="D49" s="167">
        <v>6.3406547865727317E-2</v>
      </c>
    </row>
    <row r="50" spans="1:4" x14ac:dyDescent="0.25">
      <c r="A50" s="168" t="s">
        <v>190</v>
      </c>
      <c r="B50" s="169">
        <v>0.31683168316831684</v>
      </c>
      <c r="C50" s="170">
        <v>0.5643564356435643</v>
      </c>
      <c r="D50" s="171">
        <v>0.11881188118811881</v>
      </c>
    </row>
    <row r="51" spans="1:4" x14ac:dyDescent="0.25">
      <c r="A51" s="164" t="s">
        <v>191</v>
      </c>
      <c r="B51" s="165">
        <v>0.12244897959183673</v>
      </c>
      <c r="C51" s="166">
        <v>0.82653061224489799</v>
      </c>
      <c r="D51" s="167">
        <v>5.1020408163265307E-2</v>
      </c>
    </row>
    <row r="52" spans="1:4" x14ac:dyDescent="0.25">
      <c r="A52" s="168" t="s">
        <v>192</v>
      </c>
      <c r="B52" s="169">
        <v>0.17016806722689076</v>
      </c>
      <c r="C52" s="170">
        <v>0.75</v>
      </c>
      <c r="D52" s="171">
        <v>7.9831932773109238E-2</v>
      </c>
    </row>
    <row r="53" spans="1:4" x14ac:dyDescent="0.25">
      <c r="A53" s="164" t="s">
        <v>193</v>
      </c>
      <c r="B53" s="165">
        <v>0.20895522388059701</v>
      </c>
      <c r="C53" s="166">
        <v>0.68656716417910446</v>
      </c>
      <c r="D53" s="167">
        <v>0.1044776119402985</v>
      </c>
    </row>
    <row r="54" spans="1:4" x14ac:dyDescent="0.25">
      <c r="A54" s="168" t="s">
        <v>194</v>
      </c>
      <c r="B54" s="169">
        <v>0.2643312101910828</v>
      </c>
      <c r="C54" s="170">
        <v>0.64968152866242035</v>
      </c>
      <c r="D54" s="171">
        <v>8.598726114649681E-2</v>
      </c>
    </row>
    <row r="55" spans="1:4" x14ac:dyDescent="0.25">
      <c r="A55" s="164" t="s">
        <v>195</v>
      </c>
      <c r="B55" s="165">
        <v>0.44886363636363635</v>
      </c>
      <c r="C55" s="166">
        <v>0.50852272727272729</v>
      </c>
      <c r="D55" s="167">
        <v>4.261363636363636E-2</v>
      </c>
    </row>
    <row r="56" spans="1:4" x14ac:dyDescent="0.25">
      <c r="A56" s="168" t="s">
        <v>196</v>
      </c>
      <c r="B56" s="169">
        <v>0.1111111111111111</v>
      </c>
      <c r="C56" s="170">
        <v>0.88148148148148153</v>
      </c>
      <c r="D56" s="171">
        <v>7.4074074074074077E-3</v>
      </c>
    </row>
    <row r="57" spans="1:4" x14ac:dyDescent="0.25">
      <c r="A57" s="164" t="s">
        <v>197</v>
      </c>
      <c r="B57" s="165">
        <v>0.24675324675324675</v>
      </c>
      <c r="C57" s="166">
        <v>0.7220779220779221</v>
      </c>
      <c r="D57" s="167">
        <v>3.1168831168831169E-2</v>
      </c>
    </row>
    <row r="58" spans="1:4" x14ac:dyDescent="0.25">
      <c r="A58" s="168" t="s">
        <v>198</v>
      </c>
      <c r="B58" s="169">
        <v>0.34993924665856624</v>
      </c>
      <c r="C58" s="170">
        <v>0.60024301336573516</v>
      </c>
      <c r="D58" s="171">
        <v>4.9817739975698661E-2</v>
      </c>
    </row>
    <row r="59" spans="1:4" x14ac:dyDescent="0.25">
      <c r="A59" s="174" t="s">
        <v>199</v>
      </c>
      <c r="B59" s="175">
        <v>0.38990825688073394</v>
      </c>
      <c r="C59" s="176">
        <v>0.54128440366972475</v>
      </c>
      <c r="D59" s="177">
        <v>6.8807339449541288E-2</v>
      </c>
    </row>
    <row r="60" spans="1:4" ht="15.75" thickBot="1" x14ac:dyDescent="0.3">
      <c r="A60" s="178" t="s">
        <v>200</v>
      </c>
      <c r="B60" s="179">
        <v>0.30131004366812225</v>
      </c>
      <c r="C60" s="180">
        <v>0.66375545851528384</v>
      </c>
      <c r="D60" s="181">
        <v>3.4934497816593885E-2</v>
      </c>
    </row>
    <row r="61" spans="1:4" ht="15.75" thickBot="1" x14ac:dyDescent="0.3">
      <c r="A61" s="214" t="s">
        <v>209</v>
      </c>
      <c r="B61" s="182">
        <v>0.25827545591162016</v>
      </c>
      <c r="C61" s="183">
        <v>0.68766500142155074</v>
      </c>
      <c r="D61" s="184">
        <v>5.4059542666829129E-2</v>
      </c>
    </row>
    <row r="63" spans="1:4" ht="15.75" thickBot="1" x14ac:dyDescent="0.3"/>
    <row r="64" spans="1:4" ht="15.75" thickBot="1" x14ac:dyDescent="0.3">
      <c r="B64" s="279" t="s">
        <v>151</v>
      </c>
      <c r="C64" s="280"/>
      <c r="D64" s="280"/>
    </row>
    <row r="65" spans="1:4" x14ac:dyDescent="0.25">
      <c r="A65" s="160" t="s">
        <v>101</v>
      </c>
      <c r="B65" s="161" t="s">
        <v>152</v>
      </c>
      <c r="C65" s="162" t="s">
        <v>153</v>
      </c>
      <c r="D65" s="162" t="s">
        <v>154</v>
      </c>
    </row>
    <row r="66" spans="1:4" x14ac:dyDescent="0.25">
      <c r="A66" s="164" t="s">
        <v>24</v>
      </c>
      <c r="B66" s="165">
        <v>0.27067082683307331</v>
      </c>
      <c r="C66" s="166">
        <v>0.70280811232449303</v>
      </c>
      <c r="D66" s="185">
        <v>2.6521060842433698E-2</v>
      </c>
    </row>
    <row r="67" spans="1:4" x14ac:dyDescent="0.25">
      <c r="A67" s="168" t="s">
        <v>155</v>
      </c>
      <c r="B67" s="169">
        <v>0.24264705882352941</v>
      </c>
      <c r="C67" s="170">
        <v>0.72058823529411764</v>
      </c>
      <c r="D67" s="186">
        <v>3.6764705882352942E-2</v>
      </c>
    </row>
    <row r="68" spans="1:4" ht="30" x14ac:dyDescent="0.25">
      <c r="A68" s="164" t="s">
        <v>25</v>
      </c>
      <c r="B68" s="165">
        <v>0.34693877551020408</v>
      </c>
      <c r="C68" s="166">
        <v>0.59693877551020413</v>
      </c>
      <c r="D68" s="185">
        <v>5.6122448979591837E-2</v>
      </c>
    </row>
    <row r="69" spans="1:4" x14ac:dyDescent="0.25">
      <c r="A69" s="168" t="s">
        <v>156</v>
      </c>
      <c r="B69" s="169">
        <v>0.29651162790697677</v>
      </c>
      <c r="C69" s="170">
        <v>0.65116279069767447</v>
      </c>
      <c r="D69" s="186">
        <v>5.232558139534884E-2</v>
      </c>
    </row>
    <row r="70" spans="1:4" x14ac:dyDescent="0.25">
      <c r="A70" s="164" t="s">
        <v>157</v>
      </c>
      <c r="B70" s="165">
        <v>0.20588235294117646</v>
      </c>
      <c r="C70" s="166">
        <v>0.73109243697478987</v>
      </c>
      <c r="D70" s="185">
        <v>6.3025210084033612E-2</v>
      </c>
    </row>
    <row r="71" spans="1:4" x14ac:dyDescent="0.25">
      <c r="A71" s="172" t="s">
        <v>26</v>
      </c>
      <c r="B71" s="169">
        <v>0.20172413793103447</v>
      </c>
      <c r="C71" s="170">
        <v>0.74827586206896557</v>
      </c>
      <c r="D71" s="186">
        <v>0.05</v>
      </c>
    </row>
    <row r="72" spans="1:4" ht="30" x14ac:dyDescent="0.25">
      <c r="A72" s="164" t="s">
        <v>158</v>
      </c>
      <c r="B72" s="165">
        <v>0.25818181818181818</v>
      </c>
      <c r="C72" s="166">
        <v>0.69854545454545458</v>
      </c>
      <c r="D72" s="185">
        <v>4.3272727272727275E-2</v>
      </c>
    </row>
    <row r="73" spans="1:4" x14ac:dyDescent="0.25">
      <c r="A73" s="168" t="s">
        <v>27</v>
      </c>
      <c r="B73" s="169">
        <v>0.21558441558441557</v>
      </c>
      <c r="C73" s="170">
        <v>0.74545454545454548</v>
      </c>
      <c r="D73" s="186">
        <v>3.896103896103896E-2</v>
      </c>
    </row>
    <row r="74" spans="1:4" x14ac:dyDescent="0.25">
      <c r="A74" s="164" t="s">
        <v>28</v>
      </c>
      <c r="B74" s="165">
        <v>0.236784140969163</v>
      </c>
      <c r="C74" s="166">
        <v>0.67511013215859028</v>
      </c>
      <c r="D74" s="185">
        <v>8.8105726872246701E-2</v>
      </c>
    </row>
    <row r="75" spans="1:4" x14ac:dyDescent="0.25">
      <c r="A75" s="168" t="s">
        <v>29</v>
      </c>
      <c r="B75" s="169">
        <v>0.2816622691292876</v>
      </c>
      <c r="C75" s="170">
        <v>0.64577836411609502</v>
      </c>
      <c r="D75" s="186">
        <v>7.255936675461741E-2</v>
      </c>
    </row>
    <row r="76" spans="1:4" x14ac:dyDescent="0.25">
      <c r="A76" s="164" t="s">
        <v>30</v>
      </c>
      <c r="B76" s="165">
        <v>0.14213197969543148</v>
      </c>
      <c r="C76" s="166">
        <v>0.80033840947546531</v>
      </c>
      <c r="D76" s="185">
        <v>5.7529610829103212E-2</v>
      </c>
    </row>
    <row r="77" spans="1:4" x14ac:dyDescent="0.25">
      <c r="A77" s="168" t="s">
        <v>31</v>
      </c>
      <c r="B77" s="169">
        <v>0.30769230769230771</v>
      </c>
      <c r="C77" s="170">
        <v>0.64102564102564108</v>
      </c>
      <c r="D77" s="186">
        <v>5.128205128205128E-2</v>
      </c>
    </row>
    <row r="78" spans="1:4" x14ac:dyDescent="0.25">
      <c r="A78" s="164" t="s">
        <v>32</v>
      </c>
      <c r="B78" s="165">
        <v>0.22105263157894736</v>
      </c>
      <c r="C78" s="166">
        <v>0.71052631578947367</v>
      </c>
      <c r="D78" s="185">
        <v>6.8421052631578952E-2</v>
      </c>
    </row>
    <row r="79" spans="1:4" x14ac:dyDescent="0.25">
      <c r="A79" s="168" t="s">
        <v>33</v>
      </c>
      <c r="B79" s="169">
        <v>0.41304347826086957</v>
      </c>
      <c r="C79" s="170">
        <v>0.47826086956521741</v>
      </c>
      <c r="D79" s="186">
        <v>0.10869565217391304</v>
      </c>
    </row>
    <row r="80" spans="1:4" x14ac:dyDescent="0.25">
      <c r="A80" s="164" t="s">
        <v>34</v>
      </c>
      <c r="B80" s="165">
        <v>0.32575757575757575</v>
      </c>
      <c r="C80" s="166">
        <v>0.63030303030303025</v>
      </c>
      <c r="D80" s="185">
        <v>4.3939393939393938E-2</v>
      </c>
    </row>
    <row r="81" spans="1:4" x14ac:dyDescent="0.25">
      <c r="A81" s="168" t="s">
        <v>35</v>
      </c>
      <c r="B81" s="169">
        <v>0.27777777777777779</v>
      </c>
      <c r="C81" s="170">
        <v>0.68849206349206349</v>
      </c>
      <c r="D81" s="186">
        <v>3.3730158730158728E-2</v>
      </c>
    </row>
    <row r="82" spans="1:4" x14ac:dyDescent="0.25">
      <c r="A82" s="164" t="s">
        <v>36</v>
      </c>
      <c r="B82" s="165">
        <v>0.22222222222222221</v>
      </c>
      <c r="C82" s="166">
        <v>0.7567340067340067</v>
      </c>
      <c r="D82" s="185">
        <v>2.1043771043771045E-2</v>
      </c>
    </row>
    <row r="83" spans="1:4" x14ac:dyDescent="0.25">
      <c r="A83" s="168" t="s">
        <v>37</v>
      </c>
      <c r="B83" s="169">
        <v>0.14285714285714285</v>
      </c>
      <c r="C83" s="170">
        <v>0.80519480519480524</v>
      </c>
      <c r="D83" s="186">
        <v>5.1948051948051951E-2</v>
      </c>
    </row>
    <row r="84" spans="1:4" ht="30" x14ac:dyDescent="0.25">
      <c r="A84" s="164" t="s">
        <v>38</v>
      </c>
      <c r="B84" s="165">
        <v>0.2978723404255319</v>
      </c>
      <c r="C84" s="166">
        <v>0.65106382978723409</v>
      </c>
      <c r="D84" s="185">
        <v>5.106382978723404E-2</v>
      </c>
    </row>
    <row r="85" spans="1:4" x14ac:dyDescent="0.25">
      <c r="A85" s="168" t="s">
        <v>39</v>
      </c>
      <c r="B85" s="169">
        <v>0.29411764705882354</v>
      </c>
      <c r="C85" s="170">
        <v>0.66386554621848737</v>
      </c>
      <c r="D85" s="186">
        <v>4.2016806722689079E-2</v>
      </c>
    </row>
    <row r="86" spans="1:4" x14ac:dyDescent="0.25">
      <c r="A86" s="174" t="s">
        <v>40</v>
      </c>
      <c r="B86" s="165">
        <v>0.2900505902192243</v>
      </c>
      <c r="C86" s="166">
        <v>0.65598650927487356</v>
      </c>
      <c r="D86" s="185">
        <v>5.3962900505902189E-2</v>
      </c>
    </row>
    <row r="87" spans="1:4" x14ac:dyDescent="0.25">
      <c r="A87" s="178" t="s">
        <v>41</v>
      </c>
      <c r="B87" s="169">
        <v>0.32959326788218796</v>
      </c>
      <c r="C87" s="170">
        <v>0.63253856942496489</v>
      </c>
      <c r="D87" s="186">
        <v>3.7868162692847124E-2</v>
      </c>
    </row>
    <row r="88" spans="1:4" ht="30" x14ac:dyDescent="0.25">
      <c r="A88" s="164" t="s">
        <v>42</v>
      </c>
      <c r="B88" s="165">
        <v>0.2</v>
      </c>
      <c r="C88" s="166">
        <v>0.78947368421052633</v>
      </c>
      <c r="D88" s="185">
        <v>1.0526315789473684E-2</v>
      </c>
    </row>
    <row r="89" spans="1:4" x14ac:dyDescent="0.25">
      <c r="A89" s="187" t="s">
        <v>43</v>
      </c>
      <c r="B89" s="169">
        <v>0.2853919909757473</v>
      </c>
      <c r="C89" s="170">
        <v>0.64297800338409472</v>
      </c>
      <c r="D89" s="186">
        <v>7.1630005640157923E-2</v>
      </c>
    </row>
    <row r="90" spans="1:4" x14ac:dyDescent="0.25">
      <c r="A90" s="164" t="s">
        <v>44</v>
      </c>
      <c r="B90" s="165">
        <v>0.27830188679245282</v>
      </c>
      <c r="C90" s="166">
        <v>0.69339622641509435</v>
      </c>
      <c r="D90" s="185">
        <v>2.8301886792452831E-2</v>
      </c>
    </row>
    <row r="91" spans="1:4" ht="15.75" thickBot="1" x14ac:dyDescent="0.3">
      <c r="A91" s="188" t="s">
        <v>45</v>
      </c>
      <c r="B91" s="189">
        <v>0.25821146008151524</v>
      </c>
      <c r="C91" s="190">
        <v>0.68077199712299208</v>
      </c>
      <c r="D91" s="191">
        <v>6.1016542795492686E-2</v>
      </c>
    </row>
    <row r="92" spans="1:4" ht="15.75" thickBot="1" x14ac:dyDescent="0.3">
      <c r="A92" s="215" t="s">
        <v>209</v>
      </c>
      <c r="B92" s="216">
        <v>0.25827545591162016</v>
      </c>
      <c r="C92" s="217">
        <v>0.68766500142155074</v>
      </c>
      <c r="D92" s="218">
        <v>5.4059542666829129E-2</v>
      </c>
    </row>
  </sheetData>
  <mergeCells count="4">
    <mergeCell ref="A1:C2"/>
    <mergeCell ref="B12:D12"/>
    <mergeCell ref="B37:D37"/>
    <mergeCell ref="B64:D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57.28515625" style="5" customWidth="1"/>
    <col min="2" max="2" width="18" style="5" bestFit="1" customWidth="1"/>
    <col min="3" max="3" width="19.7109375" style="5" bestFit="1" customWidth="1"/>
    <col min="4" max="4" width="16.5703125" style="5" bestFit="1" customWidth="1"/>
    <col min="5" max="5" width="4" style="5" customWidth="1"/>
    <col min="6" max="16384" width="11.42578125" style="5"/>
  </cols>
  <sheetData>
    <row r="1" spans="1:9" ht="24" thickBot="1" x14ac:dyDescent="0.4">
      <c r="A1" s="273" t="s">
        <v>51</v>
      </c>
      <c r="B1" s="273"/>
      <c r="C1" s="273"/>
      <c r="D1" s="273"/>
    </row>
    <row r="3" spans="1:9" x14ac:dyDescent="0.25">
      <c r="A3" s="5" t="s">
        <v>210</v>
      </c>
      <c r="B3" s="19" t="s">
        <v>211</v>
      </c>
      <c r="C3" s="57" t="s">
        <v>107</v>
      </c>
    </row>
    <row r="4" spans="1:9" x14ac:dyDescent="0.25">
      <c r="A4" s="62" t="s">
        <v>98</v>
      </c>
      <c r="B4" s="63">
        <v>18945</v>
      </c>
      <c r="C4" s="259">
        <v>0.90728413390163309</v>
      </c>
      <c r="I4" s="6"/>
    </row>
    <row r="5" spans="1:9" ht="15.75" thickBot="1" x14ac:dyDescent="0.3">
      <c r="A5" s="58" t="s">
        <v>91</v>
      </c>
      <c r="B5" s="59">
        <v>1936</v>
      </c>
      <c r="C5" s="60">
        <v>9.2715866098366934E-2</v>
      </c>
      <c r="I5" s="6"/>
    </row>
    <row r="6" spans="1:9" ht="15.75" customHeight="1" thickTop="1" x14ac:dyDescent="0.25">
      <c r="A6" s="61" t="s">
        <v>92</v>
      </c>
      <c r="B6" s="4">
        <v>83</v>
      </c>
      <c r="C6" s="6">
        <v>3.9749054164072602E-3</v>
      </c>
      <c r="I6" s="6"/>
    </row>
    <row r="7" spans="1:9" x14ac:dyDescent="0.25">
      <c r="A7" s="61" t="s">
        <v>93</v>
      </c>
      <c r="B7" s="4">
        <v>147</v>
      </c>
      <c r="C7" s="6">
        <v>7.0398927254441837E-3</v>
      </c>
      <c r="I7" s="6"/>
    </row>
    <row r="8" spans="1:9" x14ac:dyDescent="0.25">
      <c r="A8" s="61" t="s">
        <v>94</v>
      </c>
      <c r="B8" s="4">
        <v>747</v>
      </c>
      <c r="C8" s="6">
        <v>3.5774148747665345E-2</v>
      </c>
      <c r="I8" s="6"/>
    </row>
    <row r="9" spans="1:9" x14ac:dyDescent="0.25">
      <c r="A9" s="61" t="s">
        <v>95</v>
      </c>
      <c r="B9" s="4">
        <v>678</v>
      </c>
      <c r="C9" s="6">
        <v>3.2469709305109909E-2</v>
      </c>
      <c r="I9" s="6"/>
    </row>
    <row r="10" spans="1:9" x14ac:dyDescent="0.25">
      <c r="A10" s="61" t="s">
        <v>96</v>
      </c>
      <c r="B10" s="4">
        <v>261</v>
      </c>
      <c r="C10" s="6">
        <v>1.2499401369666204E-2</v>
      </c>
      <c r="I10" s="6"/>
    </row>
    <row r="11" spans="1:9" x14ac:dyDescent="0.25">
      <c r="A11" s="61" t="s">
        <v>97</v>
      </c>
      <c r="B11" s="4">
        <v>20</v>
      </c>
      <c r="C11" s="6">
        <v>9.5780853407403856E-4</v>
      </c>
      <c r="I11" s="6"/>
    </row>
    <row r="12" spans="1:9" x14ac:dyDescent="0.25">
      <c r="I12" s="6"/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sqref="A1:B1"/>
    </sheetView>
  </sheetViews>
  <sheetFormatPr baseColWidth="10" defaultRowHeight="15" x14ac:dyDescent="0.25"/>
  <cols>
    <col min="1" max="1" width="19.140625" customWidth="1"/>
    <col min="2" max="2" width="22.85546875" customWidth="1"/>
  </cols>
  <sheetData>
    <row r="1" spans="1:2" ht="23.25" x14ac:dyDescent="0.35">
      <c r="A1" s="269" t="s">
        <v>115</v>
      </c>
      <c r="B1" s="269"/>
    </row>
    <row r="2" spans="1:2" x14ac:dyDescent="0.25">
      <c r="A2" s="5" t="s">
        <v>116</v>
      </c>
      <c r="B2" s="5" t="s">
        <v>117</v>
      </c>
    </row>
    <row r="3" spans="1:2" x14ac:dyDescent="0.25">
      <c r="A3" s="68">
        <v>41974</v>
      </c>
      <c r="B3" s="69">
        <v>1727001</v>
      </c>
    </row>
    <row r="4" spans="1:2" x14ac:dyDescent="0.25">
      <c r="A4" s="68">
        <v>42005</v>
      </c>
      <c r="B4" s="69">
        <v>196442</v>
      </c>
    </row>
    <row r="5" spans="1:2" x14ac:dyDescent="0.25">
      <c r="A5" s="68">
        <v>42036</v>
      </c>
      <c r="B5" s="69">
        <v>169949</v>
      </c>
    </row>
    <row r="6" spans="1:2" x14ac:dyDescent="0.25">
      <c r="A6" s="68">
        <v>42064</v>
      </c>
      <c r="B6" s="69">
        <v>764608</v>
      </c>
    </row>
    <row r="7" spans="1:2" x14ac:dyDescent="0.25">
      <c r="A7" s="68">
        <v>42095</v>
      </c>
      <c r="B7" s="69">
        <v>290084</v>
      </c>
    </row>
    <row r="8" spans="1:2" x14ac:dyDescent="0.25">
      <c r="A8" s="68">
        <v>42125</v>
      </c>
      <c r="B8" s="69">
        <v>162223</v>
      </c>
    </row>
    <row r="9" spans="1:2" x14ac:dyDescent="0.25">
      <c r="A9" s="68">
        <v>42156</v>
      </c>
      <c r="B9" s="69">
        <v>161414</v>
      </c>
    </row>
    <row r="10" spans="1:2" x14ac:dyDescent="0.25">
      <c r="A10" s="68">
        <v>42186</v>
      </c>
      <c r="B10" s="69">
        <v>150925</v>
      </c>
    </row>
    <row r="11" spans="1:2" x14ac:dyDescent="0.25">
      <c r="A11" s="68">
        <v>42217</v>
      </c>
      <c r="B11" s="69">
        <v>116117</v>
      </c>
    </row>
    <row r="12" spans="1:2" x14ac:dyDescent="0.25">
      <c r="A12" s="68">
        <v>42248</v>
      </c>
      <c r="B12" s="69">
        <v>166407</v>
      </c>
    </row>
    <row r="13" spans="1:2" x14ac:dyDescent="0.25">
      <c r="A13" s="68">
        <v>42278</v>
      </c>
      <c r="B13" s="69">
        <v>155822</v>
      </c>
    </row>
    <row r="14" spans="1:2" x14ac:dyDescent="0.25">
      <c r="A14" s="68">
        <v>42309</v>
      </c>
      <c r="B14" s="69">
        <v>190167</v>
      </c>
    </row>
    <row r="15" spans="1:2" x14ac:dyDescent="0.25">
      <c r="A15" s="68">
        <v>42339</v>
      </c>
      <c r="B15" s="69">
        <v>211798</v>
      </c>
    </row>
    <row r="16" spans="1:2" x14ac:dyDescent="0.25">
      <c r="A16" s="68">
        <v>42370</v>
      </c>
      <c r="B16" s="69">
        <v>150892</v>
      </c>
    </row>
    <row r="17" spans="1:2" x14ac:dyDescent="0.25">
      <c r="A17" s="68">
        <v>42401</v>
      </c>
      <c r="B17" s="69">
        <v>142928</v>
      </c>
    </row>
    <row r="18" spans="1:2" x14ac:dyDescent="0.25">
      <c r="A18" s="68">
        <v>42430</v>
      </c>
      <c r="B18" s="69">
        <v>123326</v>
      </c>
    </row>
    <row r="19" spans="1:2" x14ac:dyDescent="0.25">
      <c r="A19" s="68">
        <v>42461</v>
      </c>
      <c r="B19" s="69">
        <v>186928</v>
      </c>
    </row>
    <row r="20" spans="1:2" x14ac:dyDescent="0.25">
      <c r="A20" s="68">
        <v>42491</v>
      </c>
      <c r="B20" s="69">
        <v>165092</v>
      </c>
    </row>
    <row r="21" spans="1:2" x14ac:dyDescent="0.25">
      <c r="A21" s="68">
        <v>42522</v>
      </c>
      <c r="B21" s="69">
        <v>148580</v>
      </c>
    </row>
    <row r="22" spans="1:2" x14ac:dyDescent="0.25">
      <c r="A22" s="68">
        <v>42552</v>
      </c>
      <c r="B22" s="69">
        <v>139050</v>
      </c>
    </row>
    <row r="23" spans="1:2" ht="14.45" x14ac:dyDescent="0.3">
      <c r="A23" s="68">
        <v>42583</v>
      </c>
      <c r="B23" s="69">
        <v>130638</v>
      </c>
    </row>
    <row r="24" spans="1:2" ht="14.45" x14ac:dyDescent="0.3">
      <c r="A24" s="68">
        <v>42614</v>
      </c>
      <c r="B24" s="69">
        <v>186418</v>
      </c>
    </row>
    <row r="25" spans="1:2" ht="14.45" x14ac:dyDescent="0.3">
      <c r="A25" s="68">
        <v>42644</v>
      </c>
      <c r="B25" s="69">
        <v>202308</v>
      </c>
    </row>
    <row r="26" spans="1:2" ht="14.45" x14ac:dyDescent="0.3">
      <c r="A26" s="68">
        <v>42675</v>
      </c>
      <c r="B26" s="69">
        <v>227881</v>
      </c>
    </row>
    <row r="27" spans="1:2" ht="14.45" x14ac:dyDescent="0.3">
      <c r="A27" s="68">
        <v>42705</v>
      </c>
      <c r="B27" s="69">
        <v>177617</v>
      </c>
    </row>
    <row r="28" spans="1:2" ht="14.45" x14ac:dyDescent="0.3">
      <c r="A28" s="68">
        <v>42736</v>
      </c>
      <c r="B28" s="69">
        <v>227665</v>
      </c>
    </row>
    <row r="29" spans="1:2" ht="14.45" x14ac:dyDescent="0.3">
      <c r="A29" s="68">
        <v>42767</v>
      </c>
      <c r="B29" s="69">
        <v>239241</v>
      </c>
    </row>
    <row r="30" spans="1:2" x14ac:dyDescent="0.25">
      <c r="A30" s="68">
        <v>42795</v>
      </c>
      <c r="B30" s="69">
        <v>250351</v>
      </c>
    </row>
    <row r="31" spans="1:2" x14ac:dyDescent="0.25">
      <c r="A31" s="68">
        <v>42826</v>
      </c>
      <c r="B31" s="69">
        <v>195812</v>
      </c>
    </row>
    <row r="32" spans="1:2" x14ac:dyDescent="0.25">
      <c r="A32" s="68">
        <v>42856</v>
      </c>
      <c r="B32" s="69">
        <v>233553</v>
      </c>
    </row>
    <row r="33" spans="1:2" x14ac:dyDescent="0.25">
      <c r="A33" s="68">
        <v>42887</v>
      </c>
      <c r="B33" s="69">
        <v>209837</v>
      </c>
    </row>
    <row r="34" spans="1:2" x14ac:dyDescent="0.25">
      <c r="A34" s="68">
        <v>42917</v>
      </c>
      <c r="B34" s="69">
        <v>183651</v>
      </c>
    </row>
    <row r="35" spans="1:2" x14ac:dyDescent="0.25">
      <c r="A35" s="68">
        <v>42948</v>
      </c>
      <c r="B35" s="69">
        <v>140470</v>
      </c>
    </row>
    <row r="36" spans="1:2" x14ac:dyDescent="0.25">
      <c r="A36" s="68">
        <v>42979</v>
      </c>
      <c r="B36" s="69">
        <v>199171</v>
      </c>
    </row>
    <row r="37" spans="1:2" x14ac:dyDescent="0.25">
      <c r="A37" s="68">
        <v>43009</v>
      </c>
      <c r="B37" s="69">
        <v>244172</v>
      </c>
    </row>
    <row r="38" spans="1:2" x14ac:dyDescent="0.25">
      <c r="A38" s="68">
        <v>43040</v>
      </c>
      <c r="B38" s="69">
        <v>209214</v>
      </c>
    </row>
    <row r="39" spans="1:2" x14ac:dyDescent="0.25">
      <c r="A39" s="68">
        <v>43070</v>
      </c>
      <c r="B39" s="69">
        <v>187054</v>
      </c>
    </row>
    <row r="40" spans="1:2" x14ac:dyDescent="0.25">
      <c r="A40" s="68">
        <v>43101</v>
      </c>
      <c r="B40" s="69">
        <v>265142</v>
      </c>
    </row>
    <row r="41" spans="1:2" x14ac:dyDescent="0.25">
      <c r="A41" s="68">
        <v>43132</v>
      </c>
      <c r="B41" s="69">
        <v>313158</v>
      </c>
    </row>
    <row r="42" spans="1:2" x14ac:dyDescent="0.25">
      <c r="A42" s="68">
        <v>43160</v>
      </c>
      <c r="B42" s="69">
        <v>302333</v>
      </c>
    </row>
    <row r="43" spans="1:2" x14ac:dyDescent="0.25">
      <c r="A43" s="68">
        <v>43191</v>
      </c>
      <c r="B43" s="69">
        <v>353846</v>
      </c>
    </row>
    <row r="44" spans="1:2" x14ac:dyDescent="0.25">
      <c r="A44" s="68">
        <v>43221</v>
      </c>
      <c r="B44" s="69">
        <v>357516</v>
      </c>
    </row>
    <row r="45" spans="1:2" x14ac:dyDescent="0.25">
      <c r="A45" s="68">
        <v>43252</v>
      </c>
      <c r="B45" s="70">
        <v>372611.4</v>
      </c>
    </row>
    <row r="46" spans="1:2" x14ac:dyDescent="0.25">
      <c r="A46" s="68">
        <v>43282</v>
      </c>
      <c r="B46" s="69">
        <v>261856</v>
      </c>
    </row>
    <row r="47" spans="1:2" x14ac:dyDescent="0.25">
      <c r="A47" s="68">
        <v>43313</v>
      </c>
      <c r="B47" s="71">
        <v>231426</v>
      </c>
    </row>
    <row r="48" spans="1:2" x14ac:dyDescent="0.25">
      <c r="A48" s="68">
        <v>43344</v>
      </c>
      <c r="B48" s="71">
        <v>302060</v>
      </c>
    </row>
    <row r="49" spans="1:2" x14ac:dyDescent="0.25">
      <c r="A49" s="68">
        <v>43374</v>
      </c>
      <c r="B49" s="71">
        <v>366761</v>
      </c>
    </row>
    <row r="50" spans="1:2" x14ac:dyDescent="0.25">
      <c r="A50" s="68">
        <v>43405</v>
      </c>
      <c r="B50" s="72">
        <v>352125</v>
      </c>
    </row>
    <row r="51" spans="1:2" x14ac:dyDescent="0.25">
      <c r="A51" s="68">
        <v>43435</v>
      </c>
      <c r="B51" s="72">
        <v>285175</v>
      </c>
    </row>
    <row r="52" spans="1:2" x14ac:dyDescent="0.25">
      <c r="A52" s="68">
        <v>43466</v>
      </c>
      <c r="B52" s="71">
        <v>342478</v>
      </c>
    </row>
    <row r="53" spans="1:2" x14ac:dyDescent="0.25">
      <c r="A53" s="68">
        <v>43497</v>
      </c>
      <c r="B53" s="72">
        <v>381287</v>
      </c>
    </row>
    <row r="54" spans="1:2" x14ac:dyDescent="0.25">
      <c r="A54" s="68">
        <v>43525</v>
      </c>
      <c r="B54" s="72">
        <v>406055</v>
      </c>
    </row>
    <row r="55" spans="1:2" x14ac:dyDescent="0.25">
      <c r="A55" s="68">
        <v>43556</v>
      </c>
      <c r="B55" s="71">
        <v>349669</v>
      </c>
    </row>
    <row r="56" spans="1:2" x14ac:dyDescent="0.25">
      <c r="A56" s="68">
        <v>43586</v>
      </c>
      <c r="B56" s="72">
        <v>353216</v>
      </c>
    </row>
    <row r="57" spans="1:2" x14ac:dyDescent="0.25">
      <c r="A57" s="68">
        <v>43617</v>
      </c>
      <c r="B57" s="72">
        <v>348728</v>
      </c>
    </row>
    <row r="58" spans="1:2" x14ac:dyDescent="0.25">
      <c r="A58" s="68">
        <v>43647</v>
      </c>
      <c r="B58" s="69">
        <v>334468</v>
      </c>
    </row>
    <row r="59" spans="1:2" x14ac:dyDescent="0.25">
      <c r="A59" s="68">
        <v>43678</v>
      </c>
      <c r="B59" s="72">
        <v>248361</v>
      </c>
    </row>
    <row r="60" spans="1:2" x14ac:dyDescent="0.25">
      <c r="A60" s="68">
        <v>43709</v>
      </c>
      <c r="B60" s="69">
        <v>356586</v>
      </c>
    </row>
    <row r="61" spans="1:2" x14ac:dyDescent="0.25">
      <c r="A61" s="68">
        <v>43739</v>
      </c>
      <c r="B61" s="72">
        <v>430965</v>
      </c>
    </row>
    <row r="62" spans="1:2" x14ac:dyDescent="0.25">
      <c r="A62" s="68">
        <v>43770</v>
      </c>
      <c r="B62" s="72">
        <v>351060</v>
      </c>
    </row>
    <row r="63" spans="1:2" x14ac:dyDescent="0.25">
      <c r="A63" s="68">
        <v>43800</v>
      </c>
      <c r="B63" s="72">
        <v>269772</v>
      </c>
    </row>
    <row r="64" spans="1:2" x14ac:dyDescent="0.25">
      <c r="A64" s="68">
        <v>43831</v>
      </c>
      <c r="B64" s="72">
        <v>454684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15" zoomScaleNormal="115" workbookViewId="0">
      <selection activeCell="C15" sqref="C15"/>
    </sheetView>
  </sheetViews>
  <sheetFormatPr baseColWidth="10" defaultRowHeight="15" x14ac:dyDescent="0.25"/>
  <cols>
    <col min="14" max="14" width="12.85546875" bestFit="1" customWidth="1"/>
  </cols>
  <sheetData>
    <row r="1" spans="1:14" ht="23.25" x14ac:dyDescent="0.35">
      <c r="A1" s="269" t="s">
        <v>118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3" spans="1:14" x14ac:dyDescent="0.25">
      <c r="A3" s="265" t="s">
        <v>131</v>
      </c>
      <c r="B3" s="266" t="s">
        <v>119</v>
      </c>
      <c r="C3" s="266" t="s">
        <v>120</v>
      </c>
      <c r="D3" s="266" t="s">
        <v>121</v>
      </c>
      <c r="E3" s="266" t="s">
        <v>122</v>
      </c>
      <c r="F3" s="266" t="s">
        <v>123</v>
      </c>
      <c r="G3" s="266" t="s">
        <v>124</v>
      </c>
      <c r="H3" s="266" t="s">
        <v>125</v>
      </c>
      <c r="I3" s="266" t="s">
        <v>126</v>
      </c>
      <c r="J3" s="266" t="s">
        <v>127</v>
      </c>
      <c r="K3" s="266" t="s">
        <v>128</v>
      </c>
      <c r="L3" s="266" t="s">
        <v>129</v>
      </c>
      <c r="M3" s="266" t="s">
        <v>130</v>
      </c>
      <c r="N3" s="266" t="s">
        <v>4</v>
      </c>
    </row>
    <row r="4" spans="1:14" x14ac:dyDescent="0.25">
      <c r="A4" s="267" t="s">
        <v>169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>
        <v>229508</v>
      </c>
      <c r="N4" s="268">
        <v>229508</v>
      </c>
    </row>
    <row r="5" spans="1:14" x14ac:dyDescent="0.25">
      <c r="A5" s="267" t="s">
        <v>170</v>
      </c>
      <c r="B5" s="268">
        <v>44346</v>
      </c>
      <c r="C5" s="268">
        <v>43938</v>
      </c>
      <c r="D5" s="268">
        <v>77426</v>
      </c>
      <c r="E5" s="268">
        <v>44894</v>
      </c>
      <c r="F5" s="268">
        <v>47682</v>
      </c>
      <c r="G5" s="268">
        <v>21982</v>
      </c>
      <c r="H5" s="268">
        <v>35999</v>
      </c>
      <c r="I5" s="268">
        <v>26717</v>
      </c>
      <c r="J5" s="268">
        <v>39797</v>
      </c>
      <c r="K5" s="268">
        <v>44895</v>
      </c>
      <c r="L5" s="268">
        <v>47449</v>
      </c>
      <c r="M5" s="268">
        <v>45316</v>
      </c>
      <c r="N5" s="268">
        <f t="shared" ref="N5:N10" si="0">SUM(B5:M5)</f>
        <v>520441</v>
      </c>
    </row>
    <row r="6" spans="1:14" x14ac:dyDescent="0.25">
      <c r="A6" s="267" t="s">
        <v>171</v>
      </c>
      <c r="B6" s="268">
        <v>39121</v>
      </c>
      <c r="C6" s="268">
        <v>38883</v>
      </c>
      <c r="D6" s="268">
        <v>36936</v>
      </c>
      <c r="E6" s="268">
        <v>53812</v>
      </c>
      <c r="F6" s="268">
        <v>47128</v>
      </c>
      <c r="G6" s="268">
        <v>45166</v>
      </c>
      <c r="H6" s="268">
        <v>44569</v>
      </c>
      <c r="I6" s="268">
        <v>39913</v>
      </c>
      <c r="J6" s="268">
        <v>64623</v>
      </c>
      <c r="K6" s="268">
        <v>73309</v>
      </c>
      <c r="L6" s="268">
        <v>60160</v>
      </c>
      <c r="M6" s="268">
        <v>51436</v>
      </c>
      <c r="N6" s="268">
        <f t="shared" si="0"/>
        <v>595056</v>
      </c>
    </row>
    <row r="7" spans="1:14" x14ac:dyDescent="0.25">
      <c r="A7" s="267" t="s">
        <v>172</v>
      </c>
      <c r="B7" s="268">
        <v>68525</v>
      </c>
      <c r="C7" s="268">
        <v>71611</v>
      </c>
      <c r="D7" s="268">
        <v>85417</v>
      </c>
      <c r="E7" s="268">
        <v>67728</v>
      </c>
      <c r="F7" s="268">
        <v>81025</v>
      </c>
      <c r="G7" s="268">
        <v>74467</v>
      </c>
      <c r="H7" s="268">
        <v>67271</v>
      </c>
      <c r="I7" s="268">
        <v>51754</v>
      </c>
      <c r="J7" s="268">
        <v>77772</v>
      </c>
      <c r="K7" s="268">
        <v>95513</v>
      </c>
      <c r="L7" s="268">
        <v>71741</v>
      </c>
      <c r="M7" s="268">
        <v>67860</v>
      </c>
      <c r="N7" s="268">
        <f t="shared" si="0"/>
        <v>880684</v>
      </c>
    </row>
    <row r="8" spans="1:14" x14ac:dyDescent="0.25">
      <c r="A8" s="267" t="s">
        <v>173</v>
      </c>
      <c r="B8" s="268">
        <v>93542</v>
      </c>
      <c r="C8" s="268">
        <v>114230</v>
      </c>
      <c r="D8" s="268">
        <v>113060</v>
      </c>
      <c r="E8" s="268">
        <v>131561</v>
      </c>
      <c r="F8" s="268">
        <v>135566</v>
      </c>
      <c r="G8" s="268">
        <f>75642*1.27</f>
        <v>96065.34</v>
      </c>
      <c r="H8" s="268">
        <v>89991</v>
      </c>
      <c r="I8" s="268">
        <v>84502</v>
      </c>
      <c r="J8" s="268">
        <v>117800</v>
      </c>
      <c r="K8" s="268">
        <v>141531</v>
      </c>
      <c r="L8" s="268">
        <v>132761</v>
      </c>
      <c r="M8" s="268">
        <v>104649</v>
      </c>
      <c r="N8" s="268">
        <f t="shared" si="0"/>
        <v>1355258.3399999999</v>
      </c>
    </row>
    <row r="9" spans="1:14" x14ac:dyDescent="0.25">
      <c r="A9" s="267" t="s">
        <v>174</v>
      </c>
      <c r="B9" s="268">
        <v>129257</v>
      </c>
      <c r="C9" s="268">
        <v>144022</v>
      </c>
      <c r="D9" s="268">
        <v>153278</v>
      </c>
      <c r="E9" s="268">
        <v>133369</v>
      </c>
      <c r="F9" s="268">
        <v>140113</v>
      </c>
      <c r="G9" s="268">
        <v>141042</v>
      </c>
      <c r="H9" s="268">
        <v>133013</v>
      </c>
      <c r="I9" s="268">
        <v>94602</v>
      </c>
      <c r="J9" s="268">
        <v>145784</v>
      </c>
      <c r="K9" s="268">
        <v>176653</v>
      </c>
      <c r="L9" s="268">
        <v>147704</v>
      </c>
      <c r="M9" s="268">
        <v>107349</v>
      </c>
      <c r="N9" s="268">
        <f t="shared" si="0"/>
        <v>1646186</v>
      </c>
    </row>
    <row r="10" spans="1:14" x14ac:dyDescent="0.25">
      <c r="A10" s="267" t="s">
        <v>175</v>
      </c>
      <c r="B10" s="268">
        <v>167413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>
        <f t="shared" si="0"/>
        <v>167413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3" zoomScale="80" zoomScaleNormal="80" workbookViewId="0">
      <selection activeCell="A43" sqref="A1:XFD1048576"/>
    </sheetView>
  </sheetViews>
  <sheetFormatPr baseColWidth="10" defaultRowHeight="15" x14ac:dyDescent="0.25"/>
  <cols>
    <col min="1" max="1" width="12.7109375" style="2" customWidth="1"/>
    <col min="2" max="2" width="18" style="3" bestFit="1" customWidth="1"/>
    <col min="3" max="3" width="15.5703125" style="3" bestFit="1" customWidth="1"/>
    <col min="4" max="16384" width="11.42578125" style="5"/>
  </cols>
  <sheetData>
    <row r="1" spans="1:7" ht="21" x14ac:dyDescent="0.35">
      <c r="A1" s="270" t="s">
        <v>46</v>
      </c>
      <c r="B1" s="270"/>
      <c r="C1" s="270"/>
    </row>
    <row r="2" spans="1:7" x14ac:dyDescent="0.25">
      <c r="A2" s="228" t="s">
        <v>21</v>
      </c>
      <c r="B2" s="229" t="s">
        <v>22</v>
      </c>
      <c r="C2" s="230" t="s">
        <v>23</v>
      </c>
    </row>
    <row r="3" spans="1:7" ht="15.75" thickBot="1" x14ac:dyDescent="0.3">
      <c r="A3" s="231">
        <v>41974</v>
      </c>
      <c r="B3" s="232">
        <v>608</v>
      </c>
      <c r="C3" s="233">
        <v>608</v>
      </c>
      <c r="E3" s="4"/>
      <c r="G3" s="261"/>
    </row>
    <row r="4" spans="1:7" ht="15.75" thickTop="1" x14ac:dyDescent="0.25">
      <c r="A4" s="234">
        <v>42005</v>
      </c>
      <c r="B4" s="235">
        <v>331</v>
      </c>
      <c r="C4" s="236">
        <f>C3+B4</f>
        <v>939</v>
      </c>
      <c r="E4" s="4"/>
      <c r="G4" s="261"/>
    </row>
    <row r="5" spans="1:7" ht="15.75" thickBot="1" x14ac:dyDescent="0.3">
      <c r="A5" s="237">
        <v>42036</v>
      </c>
      <c r="B5" s="232">
        <v>267</v>
      </c>
      <c r="C5" s="233">
        <f>C4+B5</f>
        <v>1206</v>
      </c>
      <c r="E5" s="4"/>
      <c r="G5" s="261"/>
    </row>
    <row r="6" spans="1:7" ht="15.75" thickTop="1" x14ac:dyDescent="0.25">
      <c r="A6" s="238">
        <v>42064</v>
      </c>
      <c r="B6" s="235">
        <v>322</v>
      </c>
      <c r="C6" s="236">
        <f>C5+B6</f>
        <v>1528</v>
      </c>
      <c r="D6" s="4"/>
      <c r="E6" s="4"/>
      <c r="G6" s="261"/>
    </row>
    <row r="7" spans="1:7" ht="15.75" thickBot="1" x14ac:dyDescent="0.3">
      <c r="A7" s="237">
        <v>42095</v>
      </c>
      <c r="B7" s="232">
        <v>297</v>
      </c>
      <c r="C7" s="233">
        <f t="shared" ref="C7:C64" si="0">C6+B7</f>
        <v>1825</v>
      </c>
      <c r="D7" s="261"/>
      <c r="E7" s="4"/>
      <c r="G7" s="261"/>
    </row>
    <row r="8" spans="1:7" ht="15.75" thickTop="1" x14ac:dyDescent="0.25">
      <c r="A8" s="238">
        <v>42125</v>
      </c>
      <c r="B8" s="235">
        <v>251</v>
      </c>
      <c r="C8" s="236">
        <f t="shared" si="0"/>
        <v>2076</v>
      </c>
      <c r="D8" s="261"/>
      <c r="E8" s="4"/>
      <c r="G8" s="261"/>
    </row>
    <row r="9" spans="1:7" ht="15.75" thickBot="1" x14ac:dyDescent="0.3">
      <c r="A9" s="237">
        <v>42156</v>
      </c>
      <c r="B9" s="232">
        <v>263</v>
      </c>
      <c r="C9" s="233">
        <f t="shared" si="0"/>
        <v>2339</v>
      </c>
      <c r="D9" s="4"/>
      <c r="E9" s="4"/>
      <c r="G9" s="261"/>
    </row>
    <row r="10" spans="1:7" ht="15.75" thickTop="1" x14ac:dyDescent="0.25">
      <c r="A10" s="238">
        <v>42186</v>
      </c>
      <c r="B10" s="235">
        <v>225</v>
      </c>
      <c r="C10" s="236">
        <f t="shared" si="0"/>
        <v>2564</v>
      </c>
      <c r="D10" s="261"/>
      <c r="E10" s="4"/>
      <c r="G10" s="261"/>
    </row>
    <row r="11" spans="1:7" ht="15.75" thickBot="1" x14ac:dyDescent="0.3">
      <c r="A11" s="237">
        <v>42217</v>
      </c>
      <c r="B11" s="232">
        <v>154</v>
      </c>
      <c r="C11" s="233">
        <f t="shared" si="0"/>
        <v>2718</v>
      </c>
      <c r="D11" s="261"/>
      <c r="E11" s="4"/>
      <c r="G11" s="261"/>
    </row>
    <row r="12" spans="1:7" ht="15.75" thickTop="1" x14ac:dyDescent="0.25">
      <c r="A12" s="238">
        <v>42248</v>
      </c>
      <c r="B12" s="235">
        <v>246</v>
      </c>
      <c r="C12" s="236">
        <f t="shared" si="0"/>
        <v>2964</v>
      </c>
      <c r="D12" s="4"/>
      <c r="E12" s="4"/>
      <c r="G12" s="261"/>
    </row>
    <row r="13" spans="1:7" ht="15.75" thickBot="1" x14ac:dyDescent="0.3">
      <c r="A13" s="237">
        <v>42278</v>
      </c>
      <c r="B13" s="232">
        <v>327</v>
      </c>
      <c r="C13" s="233">
        <f t="shared" si="0"/>
        <v>3291</v>
      </c>
      <c r="E13" s="4"/>
      <c r="G13" s="261"/>
    </row>
    <row r="14" spans="1:7" ht="15.75" thickTop="1" x14ac:dyDescent="0.25">
      <c r="A14" s="238">
        <v>42309</v>
      </c>
      <c r="B14" s="235">
        <v>235</v>
      </c>
      <c r="C14" s="236">
        <f t="shared" si="0"/>
        <v>3526</v>
      </c>
      <c r="E14" s="4"/>
      <c r="G14" s="261"/>
    </row>
    <row r="15" spans="1:7" ht="15.75" thickBot="1" x14ac:dyDescent="0.3">
      <c r="A15" s="231">
        <v>42339</v>
      </c>
      <c r="B15" s="232">
        <v>233</v>
      </c>
      <c r="C15" s="233">
        <f t="shared" si="0"/>
        <v>3759</v>
      </c>
      <c r="D15" s="4"/>
      <c r="E15" s="4"/>
      <c r="G15" s="261"/>
    </row>
    <row r="16" spans="1:7" ht="15.75" thickTop="1" x14ac:dyDescent="0.25">
      <c r="A16" s="234">
        <v>42370</v>
      </c>
      <c r="B16" s="235">
        <v>201</v>
      </c>
      <c r="C16" s="236">
        <f t="shared" si="0"/>
        <v>3960</v>
      </c>
      <c r="E16" s="4"/>
      <c r="G16" s="261"/>
    </row>
    <row r="17" spans="1:7" ht="15.75" thickBot="1" x14ac:dyDescent="0.3">
      <c r="A17" s="237">
        <v>42401</v>
      </c>
      <c r="B17" s="232">
        <v>320</v>
      </c>
      <c r="C17" s="233">
        <f t="shared" si="0"/>
        <v>4280</v>
      </c>
      <c r="E17" s="4"/>
      <c r="G17" s="261"/>
    </row>
    <row r="18" spans="1:7" ht="15.75" thickTop="1" x14ac:dyDescent="0.25">
      <c r="A18" s="238">
        <v>42430</v>
      </c>
      <c r="B18" s="235">
        <v>290</v>
      </c>
      <c r="C18" s="236">
        <f t="shared" si="0"/>
        <v>4570</v>
      </c>
      <c r="D18" s="4"/>
      <c r="E18" s="4"/>
      <c r="G18" s="261"/>
    </row>
    <row r="19" spans="1:7" ht="15.75" thickBot="1" x14ac:dyDescent="0.3">
      <c r="A19" s="237">
        <v>42461</v>
      </c>
      <c r="B19" s="232">
        <v>311</v>
      </c>
      <c r="C19" s="233">
        <f t="shared" si="0"/>
        <v>4881</v>
      </c>
      <c r="E19" s="4"/>
      <c r="G19" s="261"/>
    </row>
    <row r="20" spans="1:7" ht="15.75" thickTop="1" x14ac:dyDescent="0.25">
      <c r="A20" s="238">
        <v>42491</v>
      </c>
      <c r="B20" s="235">
        <v>325</v>
      </c>
      <c r="C20" s="236">
        <f t="shared" si="0"/>
        <v>5206</v>
      </c>
      <c r="E20" s="4"/>
      <c r="G20" s="261"/>
    </row>
    <row r="21" spans="1:7" ht="15.75" thickBot="1" x14ac:dyDescent="0.3">
      <c r="A21" s="237">
        <v>42522</v>
      </c>
      <c r="B21" s="232">
        <v>300</v>
      </c>
      <c r="C21" s="233">
        <f t="shared" si="0"/>
        <v>5506</v>
      </c>
      <c r="E21" s="4"/>
      <c r="G21" s="261"/>
    </row>
    <row r="22" spans="1:7" ht="15.75" thickTop="1" x14ac:dyDescent="0.25">
      <c r="A22" s="238">
        <v>42552</v>
      </c>
      <c r="B22" s="235">
        <v>301</v>
      </c>
      <c r="C22" s="236">
        <f t="shared" si="0"/>
        <v>5807</v>
      </c>
      <c r="E22" s="4"/>
      <c r="G22" s="261"/>
    </row>
    <row r="23" spans="1:7" ht="15.75" thickBot="1" x14ac:dyDescent="0.3">
      <c r="A23" s="237">
        <v>42583</v>
      </c>
      <c r="B23" s="232">
        <v>200</v>
      </c>
      <c r="C23" s="233">
        <f t="shared" si="0"/>
        <v>6007</v>
      </c>
      <c r="E23" s="4"/>
      <c r="G23" s="261"/>
    </row>
    <row r="24" spans="1:7" ht="15.75" thickTop="1" x14ac:dyDescent="0.25">
      <c r="A24" s="238">
        <v>42614</v>
      </c>
      <c r="B24" s="235">
        <v>288</v>
      </c>
      <c r="C24" s="236">
        <f t="shared" si="0"/>
        <v>6295</v>
      </c>
      <c r="E24" s="4"/>
      <c r="G24" s="261"/>
    </row>
    <row r="25" spans="1:7" ht="15.75" thickBot="1" x14ac:dyDescent="0.3">
      <c r="A25" s="237">
        <v>42644</v>
      </c>
      <c r="B25" s="232">
        <v>315</v>
      </c>
      <c r="C25" s="233">
        <f t="shared" si="0"/>
        <v>6610</v>
      </c>
      <c r="E25" s="4"/>
      <c r="G25" s="261"/>
    </row>
    <row r="26" spans="1:7" ht="15.75" thickTop="1" x14ac:dyDescent="0.25">
      <c r="A26" s="238">
        <v>42675</v>
      </c>
      <c r="B26" s="235">
        <v>250</v>
      </c>
      <c r="C26" s="236">
        <f t="shared" si="0"/>
        <v>6860</v>
      </c>
      <c r="E26" s="4"/>
      <c r="G26" s="261"/>
    </row>
    <row r="27" spans="1:7" ht="15.75" thickBot="1" x14ac:dyDescent="0.3">
      <c r="A27" s="231">
        <v>42705</v>
      </c>
      <c r="B27" s="232">
        <v>239</v>
      </c>
      <c r="C27" s="233">
        <f t="shared" si="0"/>
        <v>7099</v>
      </c>
      <c r="E27" s="4"/>
      <c r="G27" s="261"/>
    </row>
    <row r="28" spans="1:7" ht="15.75" thickTop="1" x14ac:dyDescent="0.25">
      <c r="A28" s="234">
        <v>42736</v>
      </c>
      <c r="B28" s="235">
        <v>379</v>
      </c>
      <c r="C28" s="236">
        <f t="shared" si="0"/>
        <v>7478</v>
      </c>
      <c r="E28" s="4"/>
      <c r="G28" s="261"/>
    </row>
    <row r="29" spans="1:7" ht="15.75" thickBot="1" x14ac:dyDescent="0.3">
      <c r="A29" s="237">
        <v>42767</v>
      </c>
      <c r="B29" s="232">
        <v>441</v>
      </c>
      <c r="C29" s="233">
        <f t="shared" si="0"/>
        <v>7919</v>
      </c>
      <c r="E29" s="4"/>
      <c r="G29" s="261"/>
    </row>
    <row r="30" spans="1:7" ht="15.75" thickTop="1" x14ac:dyDescent="0.25">
      <c r="A30" s="238">
        <v>42795</v>
      </c>
      <c r="B30" s="235">
        <v>460</v>
      </c>
      <c r="C30" s="236">
        <f t="shared" si="0"/>
        <v>8379</v>
      </c>
      <c r="E30" s="4"/>
      <c r="G30" s="261"/>
    </row>
    <row r="31" spans="1:7" ht="15.75" thickBot="1" x14ac:dyDescent="0.3">
      <c r="A31" s="237">
        <v>42826</v>
      </c>
      <c r="B31" s="232">
        <v>376</v>
      </c>
      <c r="C31" s="233">
        <f t="shared" si="0"/>
        <v>8755</v>
      </c>
      <c r="E31" s="4"/>
      <c r="G31" s="261"/>
    </row>
    <row r="32" spans="1:7" ht="15.75" thickTop="1" x14ac:dyDescent="0.25">
      <c r="A32" s="238">
        <v>42856</v>
      </c>
      <c r="B32" s="235">
        <v>451</v>
      </c>
      <c r="C32" s="236">
        <f t="shared" si="0"/>
        <v>9206</v>
      </c>
      <c r="E32" s="4"/>
      <c r="G32" s="261"/>
    </row>
    <row r="33" spans="1:7" ht="15.75" thickBot="1" x14ac:dyDescent="0.3">
      <c r="A33" s="237">
        <v>42887</v>
      </c>
      <c r="B33" s="232">
        <v>350</v>
      </c>
      <c r="C33" s="233">
        <f t="shared" si="0"/>
        <v>9556</v>
      </c>
      <c r="E33" s="4"/>
      <c r="G33" s="261"/>
    </row>
    <row r="34" spans="1:7" ht="15.75" thickTop="1" x14ac:dyDescent="0.25">
      <c r="A34" s="238">
        <v>42917</v>
      </c>
      <c r="B34" s="235">
        <v>338</v>
      </c>
      <c r="C34" s="236">
        <f t="shared" si="0"/>
        <v>9894</v>
      </c>
      <c r="E34" s="4"/>
      <c r="G34" s="261"/>
    </row>
    <row r="35" spans="1:7" ht="15.75" thickBot="1" x14ac:dyDescent="0.3">
      <c r="A35" s="237">
        <v>42948</v>
      </c>
      <c r="B35" s="232">
        <v>242</v>
      </c>
      <c r="C35" s="233">
        <f t="shared" si="0"/>
        <v>10136</v>
      </c>
      <c r="E35" s="4"/>
      <c r="G35" s="261"/>
    </row>
    <row r="36" spans="1:7" ht="15.75" thickTop="1" x14ac:dyDescent="0.25">
      <c r="A36" s="238">
        <v>42979</v>
      </c>
      <c r="B36" s="235">
        <v>226</v>
      </c>
      <c r="C36" s="236">
        <f t="shared" si="0"/>
        <v>10362</v>
      </c>
      <c r="E36" s="4"/>
      <c r="G36" s="261"/>
    </row>
    <row r="37" spans="1:7" ht="15.75" thickBot="1" x14ac:dyDescent="0.3">
      <c r="A37" s="237">
        <v>43009</v>
      </c>
      <c r="B37" s="232">
        <v>282</v>
      </c>
      <c r="C37" s="233">
        <f t="shared" si="0"/>
        <v>10644</v>
      </c>
      <c r="E37" s="4"/>
      <c r="G37" s="261"/>
    </row>
    <row r="38" spans="1:7" ht="15.75" thickTop="1" x14ac:dyDescent="0.25">
      <c r="A38" s="238">
        <v>43040</v>
      </c>
      <c r="B38" s="235">
        <v>321</v>
      </c>
      <c r="C38" s="236">
        <f t="shared" si="0"/>
        <v>10965</v>
      </c>
      <c r="E38" s="4"/>
      <c r="G38" s="261"/>
    </row>
    <row r="39" spans="1:7" ht="15.75" thickBot="1" x14ac:dyDescent="0.3">
      <c r="A39" s="231" t="s">
        <v>74</v>
      </c>
      <c r="B39" s="232">
        <v>364</v>
      </c>
      <c r="C39" s="233">
        <f t="shared" si="0"/>
        <v>11329</v>
      </c>
      <c r="E39" s="4"/>
      <c r="G39" s="261"/>
    </row>
    <row r="40" spans="1:7" ht="15.75" thickTop="1" x14ac:dyDescent="0.25">
      <c r="A40" s="234">
        <v>43101</v>
      </c>
      <c r="B40" s="235">
        <v>519</v>
      </c>
      <c r="C40" s="236">
        <f t="shared" si="0"/>
        <v>11848</v>
      </c>
      <c r="E40" s="4"/>
      <c r="G40" s="261"/>
    </row>
    <row r="41" spans="1:7" ht="15.75" thickBot="1" x14ac:dyDescent="0.3">
      <c r="A41" s="239">
        <v>43159</v>
      </c>
      <c r="B41" s="232">
        <v>558</v>
      </c>
      <c r="C41" s="233">
        <f t="shared" si="0"/>
        <v>12406</v>
      </c>
      <c r="E41" s="4"/>
      <c r="G41" s="261"/>
    </row>
    <row r="42" spans="1:7" ht="15.75" thickTop="1" x14ac:dyDescent="0.25">
      <c r="A42" s="240">
        <v>43190</v>
      </c>
      <c r="B42" s="235">
        <v>498</v>
      </c>
      <c r="C42" s="236">
        <f t="shared" si="0"/>
        <v>12904</v>
      </c>
      <c r="E42" s="4"/>
      <c r="G42" s="261"/>
    </row>
    <row r="43" spans="1:7" ht="15.75" thickBot="1" x14ac:dyDescent="0.3">
      <c r="A43" s="239">
        <v>43220</v>
      </c>
      <c r="B43" s="232">
        <v>504</v>
      </c>
      <c r="C43" s="233">
        <f t="shared" si="0"/>
        <v>13408</v>
      </c>
      <c r="E43" s="4"/>
      <c r="G43" s="261"/>
    </row>
    <row r="44" spans="1:7" ht="15.75" thickTop="1" x14ac:dyDescent="0.25">
      <c r="A44" s="240">
        <v>43251</v>
      </c>
      <c r="B44" s="235">
        <v>486</v>
      </c>
      <c r="C44" s="236">
        <f t="shared" si="0"/>
        <v>13894</v>
      </c>
      <c r="E44" s="4"/>
      <c r="G44" s="261"/>
    </row>
    <row r="45" spans="1:7" ht="15.75" thickBot="1" x14ac:dyDescent="0.3">
      <c r="A45" s="239">
        <v>43281</v>
      </c>
      <c r="B45" s="232">
        <v>404</v>
      </c>
      <c r="C45" s="233">
        <f t="shared" si="0"/>
        <v>14298</v>
      </c>
      <c r="E45" s="4"/>
      <c r="G45" s="261"/>
    </row>
    <row r="46" spans="1:7" ht="15.75" thickTop="1" x14ac:dyDescent="0.25">
      <c r="A46" s="240">
        <v>43312</v>
      </c>
      <c r="B46" s="235">
        <v>581</v>
      </c>
      <c r="C46" s="236">
        <f t="shared" si="0"/>
        <v>14879</v>
      </c>
      <c r="G46" s="261"/>
    </row>
    <row r="47" spans="1:7" ht="15.75" thickBot="1" x14ac:dyDescent="0.3">
      <c r="A47" s="239">
        <v>43343</v>
      </c>
      <c r="B47" s="232">
        <v>532</v>
      </c>
      <c r="C47" s="233">
        <f t="shared" si="0"/>
        <v>15411</v>
      </c>
      <c r="G47" s="261"/>
    </row>
    <row r="48" spans="1:7" ht="15.75" thickTop="1" x14ac:dyDescent="0.25">
      <c r="A48" s="240">
        <v>43373</v>
      </c>
      <c r="B48" s="235">
        <v>419</v>
      </c>
      <c r="C48" s="236">
        <f t="shared" si="0"/>
        <v>15830</v>
      </c>
      <c r="G48" s="261"/>
    </row>
    <row r="49" spans="1:7" ht="15.75" thickBot="1" x14ac:dyDescent="0.3">
      <c r="A49" s="239">
        <v>43404</v>
      </c>
      <c r="B49" s="232">
        <v>533</v>
      </c>
      <c r="C49" s="233">
        <f t="shared" si="0"/>
        <v>16363</v>
      </c>
      <c r="E49" s="4"/>
      <c r="G49" s="261"/>
    </row>
    <row r="50" spans="1:7" ht="15.75" thickTop="1" x14ac:dyDescent="0.25">
      <c r="A50" s="240">
        <v>43434</v>
      </c>
      <c r="B50" s="235">
        <v>482</v>
      </c>
      <c r="C50" s="236">
        <f t="shared" si="0"/>
        <v>16845</v>
      </c>
      <c r="E50" s="4"/>
      <c r="G50" s="261"/>
    </row>
    <row r="51" spans="1:7" ht="15.75" thickBot="1" x14ac:dyDescent="0.3">
      <c r="A51" s="241">
        <v>43465</v>
      </c>
      <c r="B51" s="232">
        <v>439</v>
      </c>
      <c r="C51" s="233">
        <f t="shared" si="0"/>
        <v>17284</v>
      </c>
      <c r="E51" s="4"/>
      <c r="G51" s="261"/>
    </row>
    <row r="52" spans="1:7" ht="15.75" thickTop="1" x14ac:dyDescent="0.25">
      <c r="A52" s="242">
        <v>43496</v>
      </c>
      <c r="B52" s="235">
        <v>711</v>
      </c>
      <c r="C52" s="236">
        <f t="shared" si="0"/>
        <v>17995</v>
      </c>
      <c r="E52" s="4"/>
      <c r="G52" s="261"/>
    </row>
    <row r="53" spans="1:7" ht="15.75" thickBot="1" x14ac:dyDescent="0.3">
      <c r="A53" s="239">
        <v>43524</v>
      </c>
      <c r="B53" s="232">
        <v>627</v>
      </c>
      <c r="C53" s="233">
        <f t="shared" si="0"/>
        <v>18622</v>
      </c>
      <c r="E53" s="4"/>
      <c r="G53" s="261"/>
    </row>
    <row r="54" spans="1:7" ht="15.75" thickTop="1" x14ac:dyDescent="0.25">
      <c r="A54" s="240">
        <v>43555</v>
      </c>
      <c r="B54" s="235">
        <v>669</v>
      </c>
      <c r="C54" s="236">
        <f t="shared" si="0"/>
        <v>19291</v>
      </c>
      <c r="E54" s="4"/>
      <c r="G54" s="261"/>
    </row>
    <row r="55" spans="1:7" ht="15.75" thickBot="1" x14ac:dyDescent="0.3">
      <c r="A55" s="219">
        <v>43585</v>
      </c>
      <c r="B55" s="232">
        <v>556</v>
      </c>
      <c r="C55" s="233">
        <f t="shared" si="0"/>
        <v>19847</v>
      </c>
      <c r="E55" s="4"/>
      <c r="G55" s="261"/>
    </row>
    <row r="56" spans="1:7" ht="15.75" thickTop="1" x14ac:dyDescent="0.25">
      <c r="A56" s="240">
        <v>43616</v>
      </c>
      <c r="B56" s="235">
        <v>533</v>
      </c>
      <c r="C56" s="236">
        <f t="shared" si="0"/>
        <v>20380</v>
      </c>
      <c r="E56" s="4"/>
      <c r="G56" s="261"/>
    </row>
    <row r="57" spans="1:7" ht="15.75" thickBot="1" x14ac:dyDescent="0.3">
      <c r="A57" s="219">
        <v>43646</v>
      </c>
      <c r="B57" s="232">
        <v>506</v>
      </c>
      <c r="C57" s="233">
        <f t="shared" si="0"/>
        <v>20886</v>
      </c>
      <c r="E57" s="4"/>
      <c r="G57" s="261"/>
    </row>
    <row r="58" spans="1:7" ht="15.75" thickTop="1" x14ac:dyDescent="0.25">
      <c r="A58" s="260">
        <v>43677</v>
      </c>
      <c r="B58" s="235">
        <v>708</v>
      </c>
      <c r="C58" s="236">
        <f t="shared" si="0"/>
        <v>21594</v>
      </c>
      <c r="D58" s="4"/>
      <c r="E58" s="4"/>
      <c r="G58" s="261"/>
    </row>
    <row r="59" spans="1:7" ht="15.75" thickBot="1" x14ac:dyDescent="0.3">
      <c r="A59" s="219">
        <v>43708</v>
      </c>
      <c r="B59" s="232">
        <v>460</v>
      </c>
      <c r="C59" s="233">
        <f t="shared" si="0"/>
        <v>22054</v>
      </c>
      <c r="E59" s="4"/>
      <c r="G59" s="261"/>
    </row>
    <row r="60" spans="1:7" ht="15.75" thickTop="1" x14ac:dyDescent="0.25">
      <c r="A60" s="260">
        <v>43738</v>
      </c>
      <c r="B60" s="235">
        <v>570</v>
      </c>
      <c r="C60" s="236">
        <f t="shared" si="0"/>
        <v>22624</v>
      </c>
    </row>
    <row r="61" spans="1:7" ht="15.75" thickBot="1" x14ac:dyDescent="0.3">
      <c r="A61" s="219">
        <v>43769</v>
      </c>
      <c r="B61" s="232">
        <v>760</v>
      </c>
      <c r="C61" s="233">
        <f t="shared" si="0"/>
        <v>23384</v>
      </c>
    </row>
    <row r="62" spans="1:7" ht="15.75" thickTop="1" x14ac:dyDescent="0.25">
      <c r="A62" s="262">
        <v>43799</v>
      </c>
      <c r="B62" s="235">
        <v>780</v>
      </c>
      <c r="C62" s="236">
        <f t="shared" si="0"/>
        <v>24164</v>
      </c>
    </row>
    <row r="63" spans="1:7" ht="15.75" thickBot="1" x14ac:dyDescent="0.3">
      <c r="A63" s="219">
        <v>43830</v>
      </c>
      <c r="B63" s="232">
        <v>567</v>
      </c>
      <c r="C63" s="233">
        <f t="shared" si="0"/>
        <v>24731</v>
      </c>
    </row>
    <row r="64" spans="1:7" ht="15.75" thickTop="1" x14ac:dyDescent="0.25">
      <c r="A64" s="262">
        <v>43831</v>
      </c>
      <c r="B64" s="235">
        <v>790</v>
      </c>
      <c r="C64" s="236">
        <f t="shared" si="0"/>
        <v>25521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5"/>
    </sheetView>
  </sheetViews>
  <sheetFormatPr baseColWidth="10" defaultRowHeight="15" x14ac:dyDescent="0.25"/>
  <cols>
    <col min="1" max="1" width="47.5703125" style="5" customWidth="1"/>
    <col min="2" max="2" width="23.140625" style="5" customWidth="1"/>
    <col min="3" max="3" width="24.85546875" style="5" customWidth="1"/>
    <col min="4" max="4" width="18.7109375" style="5" bestFit="1" customWidth="1"/>
    <col min="5" max="16384" width="11.42578125" style="5"/>
  </cols>
  <sheetData>
    <row r="1" spans="1:3" ht="21.75" thickBot="1" x14ac:dyDescent="0.4">
      <c r="A1" s="271" t="s">
        <v>47</v>
      </c>
      <c r="B1" s="271"/>
      <c r="C1" s="271"/>
    </row>
    <row r="2" spans="1:3" ht="15.75" thickBot="1" x14ac:dyDescent="0.3">
      <c r="A2" s="74" t="s">
        <v>13</v>
      </c>
      <c r="B2" s="75" t="s">
        <v>14</v>
      </c>
      <c r="C2" s="76" t="s">
        <v>15</v>
      </c>
    </row>
    <row r="3" spans="1:3" ht="15.75" thickBot="1" x14ac:dyDescent="0.3">
      <c r="A3" s="220" t="s">
        <v>159</v>
      </c>
      <c r="B3" s="77">
        <v>22925</v>
      </c>
      <c r="C3" s="78">
        <v>0.89827984796833982</v>
      </c>
    </row>
    <row r="4" spans="1:3" ht="15.75" thickBot="1" x14ac:dyDescent="0.3">
      <c r="A4" s="221" t="s">
        <v>12</v>
      </c>
      <c r="B4" s="79">
        <v>2596</v>
      </c>
      <c r="C4" s="80">
        <v>0.1017201520316602</v>
      </c>
    </row>
    <row r="5" spans="1:3" x14ac:dyDescent="0.25">
      <c r="A5" s="81" t="s">
        <v>9</v>
      </c>
      <c r="B5" s="82">
        <v>25521</v>
      </c>
      <c r="C5" s="83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XFD1048576"/>
    </sheetView>
  </sheetViews>
  <sheetFormatPr baseColWidth="10" defaultRowHeight="15" x14ac:dyDescent="0.25"/>
  <cols>
    <col min="1" max="1" width="32" style="5" customWidth="1"/>
    <col min="2" max="2" width="11.42578125" style="5" customWidth="1"/>
    <col min="3" max="3" width="18.28515625" style="5" bestFit="1" customWidth="1"/>
    <col min="4" max="4" width="18.5703125" style="5" bestFit="1" customWidth="1"/>
    <col min="5" max="8" width="11.42578125" style="5" customWidth="1"/>
    <col min="9" max="16384" width="11.42578125" style="5"/>
  </cols>
  <sheetData>
    <row r="1" spans="1:8" ht="21" x14ac:dyDescent="0.35">
      <c r="A1" s="272" t="s">
        <v>110</v>
      </c>
      <c r="B1" s="272"/>
      <c r="C1" s="272"/>
      <c r="D1" s="272"/>
    </row>
    <row r="2" spans="1:8" x14ac:dyDescent="0.25">
      <c r="A2" s="84" t="s">
        <v>132</v>
      </c>
      <c r="B2" s="84" t="s">
        <v>145</v>
      </c>
      <c r="C2" s="84" t="s">
        <v>166</v>
      </c>
      <c r="D2" s="84" t="s">
        <v>167</v>
      </c>
    </row>
    <row r="3" spans="1:8" x14ac:dyDescent="0.25">
      <c r="A3" s="193" t="s">
        <v>133</v>
      </c>
      <c r="B3" s="194">
        <v>608</v>
      </c>
      <c r="C3" s="194">
        <v>287</v>
      </c>
      <c r="D3" s="194">
        <v>287</v>
      </c>
    </row>
    <row r="4" spans="1:8" x14ac:dyDescent="0.25">
      <c r="A4" s="193">
        <v>2015</v>
      </c>
      <c r="B4" s="194">
        <v>3151</v>
      </c>
      <c r="C4" s="194">
        <v>1119</v>
      </c>
      <c r="D4" s="194">
        <v>1053</v>
      </c>
    </row>
    <row r="5" spans="1:8" x14ac:dyDescent="0.25">
      <c r="A5" s="193">
        <v>2016</v>
      </c>
      <c r="B5" s="194">
        <v>3340</v>
      </c>
      <c r="C5" s="194">
        <v>1189</v>
      </c>
      <c r="D5" s="194">
        <v>994</v>
      </c>
    </row>
    <row r="6" spans="1:8" x14ac:dyDescent="0.25">
      <c r="A6" s="193">
        <v>2017</v>
      </c>
      <c r="B6" s="194">
        <v>4230</v>
      </c>
      <c r="C6" s="194">
        <v>1507</v>
      </c>
      <c r="D6" s="194">
        <v>1213</v>
      </c>
    </row>
    <row r="7" spans="1:8" x14ac:dyDescent="0.25">
      <c r="A7" s="193">
        <v>2018</v>
      </c>
      <c r="B7" s="194">
        <v>5955</v>
      </c>
      <c r="C7" s="194">
        <v>2013</v>
      </c>
      <c r="D7" s="194">
        <v>1611</v>
      </c>
    </row>
    <row r="8" spans="1:8" x14ac:dyDescent="0.25">
      <c r="A8" s="193">
        <v>2019</v>
      </c>
      <c r="B8" s="194">
        <v>7447</v>
      </c>
      <c r="C8" s="194">
        <v>2758</v>
      </c>
      <c r="D8" s="194">
        <v>2221</v>
      </c>
    </row>
    <row r="9" spans="1:8" x14ac:dyDescent="0.25">
      <c r="A9" s="193" t="s">
        <v>176</v>
      </c>
      <c r="B9" s="194">
        <v>790</v>
      </c>
      <c r="C9" s="194">
        <v>400</v>
      </c>
      <c r="D9" s="194">
        <v>221</v>
      </c>
    </row>
    <row r="10" spans="1:8" x14ac:dyDescent="0.25">
      <c r="A10" s="243" t="s">
        <v>9</v>
      </c>
      <c r="B10" s="244">
        <v>25521</v>
      </c>
      <c r="C10" s="245" t="s">
        <v>177</v>
      </c>
      <c r="D10" s="244">
        <v>7600</v>
      </c>
    </row>
    <row r="11" spans="1:8" x14ac:dyDescent="0.25">
      <c r="A11" s="5" t="s">
        <v>134</v>
      </c>
    </row>
    <row r="12" spans="1:8" x14ac:dyDescent="0.25">
      <c r="A12" s="85" t="s">
        <v>178</v>
      </c>
    </row>
    <row r="15" spans="1:8" x14ac:dyDescent="0.25">
      <c r="A15" s="86"/>
      <c r="B15" s="263" t="s">
        <v>135</v>
      </c>
      <c r="C15" s="264"/>
      <c r="D15" s="264"/>
      <c r="E15" s="264"/>
      <c r="F15" s="264"/>
      <c r="G15" s="264"/>
      <c r="H15" s="87" t="s">
        <v>136</v>
      </c>
    </row>
    <row r="16" spans="1:8" x14ac:dyDescent="0.25">
      <c r="A16" s="88" t="s">
        <v>137</v>
      </c>
      <c r="B16" s="88" t="s">
        <v>138</v>
      </c>
      <c r="C16" s="88" t="s">
        <v>139</v>
      </c>
      <c r="D16" s="88" t="s">
        <v>140</v>
      </c>
      <c r="E16" s="88" t="s">
        <v>141</v>
      </c>
      <c r="F16" s="88" t="s">
        <v>142</v>
      </c>
      <c r="G16" s="88" t="s">
        <v>143</v>
      </c>
      <c r="H16" s="89"/>
    </row>
    <row r="17" spans="1:8" x14ac:dyDescent="0.25">
      <c r="A17" s="90" t="s">
        <v>144</v>
      </c>
      <c r="B17" s="222">
        <v>4981</v>
      </c>
      <c r="C17" s="222">
        <v>2030</v>
      </c>
      <c r="D17" s="222">
        <v>464</v>
      </c>
      <c r="E17" s="222">
        <v>104</v>
      </c>
      <c r="F17" s="222">
        <v>13</v>
      </c>
      <c r="G17" s="222">
        <v>8</v>
      </c>
      <c r="H17" s="91">
        <v>7600</v>
      </c>
    </row>
    <row r="18" spans="1:8" ht="15.75" thickBot="1" x14ac:dyDescent="0.3">
      <c r="A18" s="92"/>
      <c r="B18" s="223">
        <v>0.65539473684210525</v>
      </c>
      <c r="C18" s="223">
        <v>0.26710526315789473</v>
      </c>
      <c r="D18" s="223">
        <v>6.1052631578947365E-2</v>
      </c>
      <c r="E18" s="223">
        <v>1.368421052631579E-2</v>
      </c>
      <c r="F18" s="223">
        <v>1.7105263157894738E-3</v>
      </c>
      <c r="G18" s="223">
        <v>1.0526315789473684E-3</v>
      </c>
      <c r="H18" s="246">
        <v>1</v>
      </c>
    </row>
    <row r="19" spans="1:8" ht="15.75" thickTop="1" x14ac:dyDescent="0.25">
      <c r="A19" s="93" t="s">
        <v>145</v>
      </c>
      <c r="B19" s="224">
        <v>4981</v>
      </c>
      <c r="C19" s="224">
        <v>5405</v>
      </c>
      <c r="D19" s="224">
        <v>5037</v>
      </c>
      <c r="E19" s="224">
        <v>4946</v>
      </c>
      <c r="F19" s="224">
        <v>2102</v>
      </c>
      <c r="G19" s="224">
        <v>3050</v>
      </c>
      <c r="H19" s="94">
        <v>25521</v>
      </c>
    </row>
    <row r="20" spans="1:8" ht="15.75" thickBot="1" x14ac:dyDescent="0.3">
      <c r="A20" s="92"/>
      <c r="B20" s="223">
        <v>0.19517260295442967</v>
      </c>
      <c r="C20" s="223">
        <v>0.21178637200736647</v>
      </c>
      <c r="D20" s="223">
        <v>0.19736687433877984</v>
      </c>
      <c r="E20" s="223">
        <v>0.19380118333921084</v>
      </c>
      <c r="F20" s="223">
        <v>8.2363543748285722E-2</v>
      </c>
      <c r="G20" s="223">
        <v>0.11950942361192743</v>
      </c>
      <c r="H20" s="247">
        <v>1</v>
      </c>
    </row>
    <row r="21" spans="1:8" ht="15.75" thickTop="1" x14ac:dyDescent="0.25"/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2" sqref="B12"/>
    </sheetView>
  </sheetViews>
  <sheetFormatPr baseColWidth="10" defaultRowHeight="15" x14ac:dyDescent="0.25"/>
  <cols>
    <col min="1" max="1" width="36.28515625" style="5" customWidth="1"/>
    <col min="2" max="2" width="21" style="5" customWidth="1"/>
    <col min="3" max="3" width="22.7109375" style="5" customWidth="1"/>
    <col min="4" max="4" width="8.85546875" style="5" customWidth="1"/>
    <col min="5" max="16384" width="11.42578125" style="5"/>
  </cols>
  <sheetData>
    <row r="1" spans="1:3" ht="23.25" x14ac:dyDescent="0.35">
      <c r="A1" s="285" t="s">
        <v>48</v>
      </c>
      <c r="B1" s="285"/>
      <c r="C1" s="285"/>
    </row>
    <row r="2" spans="1:3" ht="15.75" thickBot="1" x14ac:dyDescent="0.3">
      <c r="A2" s="95" t="s">
        <v>18</v>
      </c>
      <c r="B2" s="96" t="s">
        <v>54</v>
      </c>
      <c r="C2" s="97" t="s">
        <v>55</v>
      </c>
    </row>
    <row r="3" spans="1:3" x14ac:dyDescent="0.25">
      <c r="A3" s="225" t="s">
        <v>10</v>
      </c>
      <c r="B3" s="98">
        <v>24516</v>
      </c>
      <c r="C3" s="99">
        <v>0.96062066533443047</v>
      </c>
    </row>
    <row r="4" spans="1:3" x14ac:dyDescent="0.25">
      <c r="A4" s="226" t="s">
        <v>11</v>
      </c>
      <c r="B4" s="100">
        <v>676</v>
      </c>
      <c r="C4" s="101">
        <v>2.648799028251244E-2</v>
      </c>
    </row>
    <row r="5" spans="1:3" x14ac:dyDescent="0.25">
      <c r="A5" s="227" t="s">
        <v>75</v>
      </c>
      <c r="B5" s="102">
        <v>329</v>
      </c>
      <c r="C5" s="103">
        <v>1.289134438305709E-2</v>
      </c>
    </row>
    <row r="6" spans="1:3" x14ac:dyDescent="0.25">
      <c r="A6" s="104" t="s">
        <v>56</v>
      </c>
      <c r="B6" s="105">
        <v>25521</v>
      </c>
      <c r="C6" s="106">
        <v>1</v>
      </c>
    </row>
    <row r="7" spans="1:3" x14ac:dyDescent="0.25">
      <c r="A7" s="1"/>
      <c r="B7" s="1"/>
      <c r="C7" s="1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048576"/>
    </sheetView>
  </sheetViews>
  <sheetFormatPr baseColWidth="10" defaultRowHeight="15" x14ac:dyDescent="0.25"/>
  <cols>
    <col min="1" max="1" width="41.5703125" style="5" bestFit="1" customWidth="1"/>
    <col min="2" max="2" width="19.5703125" style="52" customWidth="1"/>
    <col min="3" max="3" width="12.7109375" style="52" customWidth="1"/>
    <col min="4" max="4" width="2.7109375" style="5" customWidth="1"/>
    <col min="5" max="6" width="11.42578125" style="5"/>
    <col min="7" max="7" width="12" style="5" customWidth="1"/>
    <col min="8" max="16384" width="11.42578125" style="5"/>
  </cols>
  <sheetData>
    <row r="1" spans="1:3" ht="23.25" x14ac:dyDescent="0.35">
      <c r="A1" s="285" t="s">
        <v>49</v>
      </c>
      <c r="B1" s="285"/>
      <c r="C1" s="285"/>
    </row>
    <row r="2" spans="1:3" x14ac:dyDescent="0.25">
      <c r="A2" s="286" t="s">
        <v>16</v>
      </c>
      <c r="B2" s="287" t="s">
        <v>160</v>
      </c>
      <c r="C2" s="288" t="s">
        <v>17</v>
      </c>
    </row>
    <row r="3" spans="1:3" x14ac:dyDescent="0.25">
      <c r="A3" s="289" t="s">
        <v>5</v>
      </c>
      <c r="B3" s="290">
        <v>15902</v>
      </c>
      <c r="C3" s="291">
        <v>0.64863762440854955</v>
      </c>
    </row>
    <row r="4" spans="1:3" x14ac:dyDescent="0.25">
      <c r="A4" s="292" t="s">
        <v>161</v>
      </c>
      <c r="B4" s="293">
        <v>5451</v>
      </c>
      <c r="C4" s="294">
        <v>0.22234459128732256</v>
      </c>
    </row>
    <row r="5" spans="1:3" x14ac:dyDescent="0.25">
      <c r="A5" s="289" t="s">
        <v>6</v>
      </c>
      <c r="B5" s="290">
        <v>809</v>
      </c>
      <c r="C5" s="291">
        <v>3.2998857888725731E-2</v>
      </c>
    </row>
    <row r="6" spans="1:3" x14ac:dyDescent="0.25">
      <c r="A6" s="295" t="s">
        <v>7</v>
      </c>
      <c r="B6" s="296">
        <v>2354</v>
      </c>
      <c r="C6" s="291">
        <v>9.6018926415402189E-2</v>
      </c>
    </row>
    <row r="7" spans="1:3" x14ac:dyDescent="0.25">
      <c r="A7" s="297" t="s">
        <v>19</v>
      </c>
      <c r="B7" s="298">
        <v>24516</v>
      </c>
      <c r="C7" s="299">
        <v>1</v>
      </c>
    </row>
    <row r="8" spans="1:3" x14ac:dyDescent="0.25">
      <c r="B8" s="5"/>
      <c r="C8" s="5"/>
    </row>
    <row r="9" spans="1:3" x14ac:dyDescent="0.25">
      <c r="B9" s="5"/>
      <c r="C9" s="5"/>
    </row>
    <row r="10" spans="1:3" x14ac:dyDescent="0.25">
      <c r="B10" s="5"/>
      <c r="C10" s="5"/>
    </row>
    <row r="11" spans="1:3" x14ac:dyDescent="0.25">
      <c r="B11" s="5"/>
      <c r="C11" s="5"/>
    </row>
    <row r="12" spans="1:3" x14ac:dyDescent="0.25">
      <c r="B12" s="5"/>
      <c r="C12" s="5"/>
    </row>
    <row r="13" spans="1:3" x14ac:dyDescent="0.25">
      <c r="B13" s="5"/>
      <c r="C13" s="5"/>
    </row>
    <row r="14" spans="1:3" x14ac:dyDescent="0.25">
      <c r="B14" s="5"/>
      <c r="C14" s="5"/>
    </row>
    <row r="15" spans="1:3" x14ac:dyDescent="0.25">
      <c r="B15" s="5"/>
      <c r="C15" s="5"/>
    </row>
    <row r="16" spans="1:3" x14ac:dyDescent="0.25">
      <c r="B16" s="5"/>
      <c r="C16" s="5"/>
    </row>
    <row r="17" spans="2:3" x14ac:dyDescent="0.25">
      <c r="B17" s="5"/>
      <c r="C17" s="5"/>
    </row>
    <row r="18" spans="2:3" x14ac:dyDescent="0.25">
      <c r="B18" s="5"/>
      <c r="C18" s="5"/>
    </row>
    <row r="19" spans="2:3" x14ac:dyDescent="0.25">
      <c r="B19" s="5"/>
      <c r="C19" s="5"/>
    </row>
    <row r="20" spans="2:3" x14ac:dyDescent="0.25">
      <c r="B20" s="5"/>
      <c r="C20" s="5"/>
    </row>
    <row r="21" spans="2:3" x14ac:dyDescent="0.25">
      <c r="B21" s="5"/>
      <c r="C21" s="5"/>
    </row>
    <row r="22" spans="2:3" x14ac:dyDescent="0.25">
      <c r="B22" s="5"/>
      <c r="C22" s="5"/>
    </row>
    <row r="23" spans="2:3" x14ac:dyDescent="0.25">
      <c r="B23" s="5"/>
      <c r="C23" s="5"/>
    </row>
    <row r="24" spans="2:3" x14ac:dyDescent="0.25">
      <c r="B24" s="5"/>
      <c r="C24" s="5"/>
    </row>
    <row r="25" spans="2:3" x14ac:dyDescent="0.25">
      <c r="B25" s="5"/>
      <c r="C25" s="5"/>
    </row>
    <row r="26" spans="2:3" x14ac:dyDescent="0.25">
      <c r="B26" s="5"/>
      <c r="C26" s="5"/>
    </row>
    <row r="27" spans="2:3" x14ac:dyDescent="0.25">
      <c r="B27" s="5"/>
      <c r="C27" s="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4" ht="24" thickBot="1" x14ac:dyDescent="0.4">
      <c r="A1" s="273" t="s">
        <v>146</v>
      </c>
      <c r="B1" s="273"/>
      <c r="C1" s="273"/>
      <c r="D1" s="67"/>
    </row>
    <row r="2" spans="1:4" x14ac:dyDescent="0.25">
      <c r="A2" s="39" t="s">
        <v>90</v>
      </c>
      <c r="B2" s="107" t="s">
        <v>57</v>
      </c>
      <c r="C2" s="108" t="s">
        <v>17</v>
      </c>
    </row>
    <row r="3" spans="1:4" x14ac:dyDescent="0.25">
      <c r="A3" s="40" t="s">
        <v>61</v>
      </c>
      <c r="B3" s="44">
        <v>302</v>
      </c>
      <c r="C3" s="45">
        <v>5.5402678407631627E-2</v>
      </c>
    </row>
    <row r="4" spans="1:4" x14ac:dyDescent="0.25">
      <c r="A4" s="40" t="s">
        <v>62</v>
      </c>
      <c r="B4" s="44">
        <v>389</v>
      </c>
      <c r="C4" s="45">
        <v>7.1363052650889741E-2</v>
      </c>
    </row>
    <row r="5" spans="1:4" x14ac:dyDescent="0.25">
      <c r="A5" s="40" t="s">
        <v>63</v>
      </c>
      <c r="B5" s="44">
        <v>214</v>
      </c>
      <c r="C5" s="45">
        <v>3.9258851586864797E-2</v>
      </c>
    </row>
    <row r="6" spans="1:4" x14ac:dyDescent="0.25">
      <c r="A6" s="40" t="s">
        <v>64</v>
      </c>
      <c r="B6" s="44">
        <v>755</v>
      </c>
      <c r="C6" s="45">
        <v>0.13850669601907906</v>
      </c>
    </row>
    <row r="7" spans="1:4" x14ac:dyDescent="0.25">
      <c r="A7" s="40" t="s">
        <v>65</v>
      </c>
      <c r="B7" s="44">
        <v>1271</v>
      </c>
      <c r="C7" s="45">
        <v>0.23316822601357548</v>
      </c>
    </row>
    <row r="8" spans="1:4" x14ac:dyDescent="0.25">
      <c r="A8" s="40" t="s">
        <v>66</v>
      </c>
      <c r="B8" s="44">
        <v>810</v>
      </c>
      <c r="C8" s="45">
        <v>0.14859658778205834</v>
      </c>
    </row>
    <row r="9" spans="1:4" x14ac:dyDescent="0.25">
      <c r="A9" s="40" t="s">
        <v>58</v>
      </c>
      <c r="B9" s="44">
        <v>403</v>
      </c>
      <c r="C9" s="45">
        <v>7.3931388736011738E-2</v>
      </c>
    </row>
    <row r="10" spans="1:4" x14ac:dyDescent="0.25">
      <c r="A10" s="40" t="s">
        <v>59</v>
      </c>
      <c r="B10" s="44">
        <v>1201</v>
      </c>
      <c r="C10" s="45">
        <v>0.22032654558796552</v>
      </c>
    </row>
    <row r="11" spans="1:4" x14ac:dyDescent="0.25">
      <c r="A11" s="40" t="s">
        <v>60</v>
      </c>
      <c r="B11" s="44">
        <v>106</v>
      </c>
      <c r="C11" s="45">
        <v>1.9445973215923684E-2</v>
      </c>
    </row>
    <row r="12" spans="1:4" x14ac:dyDescent="0.25">
      <c r="A12" s="41" t="s">
        <v>9</v>
      </c>
      <c r="B12" s="46">
        <v>5451</v>
      </c>
      <c r="C12" s="47">
        <v>0.99999999999999989</v>
      </c>
    </row>
    <row r="15" spans="1:4" x14ac:dyDescent="0.25">
      <c r="A15" s="24" t="s">
        <v>77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06756-8B93-4786-BB71-A168133E0F66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 Páginas vistas</vt:lpstr>
      <vt:lpstr>Portal 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 MPTFP</dc:creator>
  <cp:lastModifiedBy>eduardo.martin</cp:lastModifiedBy>
  <cp:lastPrinted>2016-10-04T10:43:07Z</cp:lastPrinted>
  <dcterms:created xsi:type="dcterms:W3CDTF">2015-11-30T16:31:39Z</dcterms:created>
  <dcterms:modified xsi:type="dcterms:W3CDTF">2020-02-05T14:54:05Z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