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720" windowWidth="9645" windowHeight="10365" tabRatio="880"/>
  </bookViews>
  <sheets>
    <sheet name="Índice" sheetId="28" r:id="rId1"/>
    <sheet name="Portal Páginas vistas" sheetId="29" r:id="rId2"/>
    <sheet name="Portal visitas" sheetId="30" r:id="rId3"/>
    <sheet name="Cuánto nos preguntan" sheetId="25" r:id="rId4"/>
    <sheet name="Cómo nos preguntan" sheetId="12" r:id="rId5"/>
    <sheet name="Cómo tramitamos" sheetId="11" r:id="rId6"/>
    <sheet name="Cómo resolvemos" sheetId="9" r:id="rId7"/>
    <sheet name="A quién preguntan" sheetId="10" r:id="rId8"/>
    <sheet name="Cuánto se reclama" sheetId="13" r:id="rId9"/>
    <sheet name="Sobre qué categoría RISP" sheetId="26" r:id="rId10"/>
    <sheet name="Materia publicidad activa" sheetId="27" r:id="rId11"/>
  </sheets>
  <calcPr calcId="144525"/>
</workbook>
</file>

<file path=xl/calcChain.xml><?xml version="1.0" encoding="utf-8"?>
<calcChain xmlns="http://schemas.openxmlformats.org/spreadsheetml/2006/main">
  <c r="B29" i="27" l="1"/>
  <c r="B25" i="26"/>
  <c r="B23" i="10"/>
  <c r="B35" i="9"/>
  <c r="B15" i="9"/>
  <c r="B6" i="9"/>
  <c r="B28" i="9"/>
  <c r="B6" i="11"/>
  <c r="B13" i="12"/>
  <c r="B5" i="12"/>
  <c r="C5" i="25"/>
  <c r="C6" i="25"/>
  <c r="C7" i="25" s="1"/>
  <c r="C8" i="25" s="1"/>
  <c r="C9" i="25" s="1"/>
  <c r="C10" i="25" s="1"/>
  <c r="C11" i="25" s="1"/>
  <c r="C12" i="25" s="1"/>
  <c r="C13" i="25" s="1"/>
  <c r="C14" i="25" s="1"/>
  <c r="C15" i="25" s="1"/>
  <c r="C16" i="25" s="1"/>
  <c r="C17" i="25" s="1"/>
  <c r="C18" i="25" s="1"/>
  <c r="C19" i="25" s="1"/>
  <c r="C20" i="25" s="1"/>
  <c r="C21" i="25" s="1"/>
  <c r="C22" i="25" s="1"/>
  <c r="C23" i="25" s="1"/>
  <c r="C24" i="25" s="1"/>
  <c r="C25" i="25" s="1"/>
  <c r="C26" i="25" s="1"/>
  <c r="C27" i="25" s="1"/>
  <c r="C28" i="25" s="1"/>
  <c r="C29" i="25" s="1"/>
  <c r="C30" i="25" s="1"/>
  <c r="C31" i="25" s="1"/>
  <c r="C32" i="25" s="1"/>
  <c r="C33" i="25" s="1"/>
  <c r="C34" i="25" s="1"/>
  <c r="C35" i="25" s="1"/>
  <c r="C36" i="25" s="1"/>
  <c r="C37" i="25" s="1"/>
  <c r="C38" i="25" s="1"/>
  <c r="C39" i="25" s="1"/>
  <c r="C40" i="25" s="1"/>
  <c r="C41" i="25" s="1"/>
  <c r="C42" i="25" s="1"/>
  <c r="C43" i="25" s="1"/>
  <c r="C44" i="25" s="1"/>
  <c r="C45" i="25" s="1"/>
  <c r="C46" i="25" s="1"/>
  <c r="C47" i="25" s="1"/>
  <c r="C48" i="25" s="1"/>
  <c r="C49" i="25" s="1"/>
  <c r="C50" i="25" s="1"/>
  <c r="C51" i="25" s="1"/>
  <c r="C52" i="25" s="1"/>
  <c r="C4" i="25"/>
  <c r="N10" i="30" l="1"/>
</calcChain>
</file>

<file path=xl/sharedStrings.xml><?xml version="1.0" encoding="utf-8"?>
<sst xmlns="http://schemas.openxmlformats.org/spreadsheetml/2006/main" count="203" uniqueCount="178">
  <si>
    <t>UIT Fomento</t>
  </si>
  <si>
    <t>UIT Interior</t>
  </si>
  <si>
    <t>UITS Seguridad Social</t>
  </si>
  <si>
    <t>UITS Agencia de Protección de Datos</t>
  </si>
  <si>
    <t>TOTAL</t>
  </si>
  <si>
    <t>Concesión</t>
  </si>
  <si>
    <t>Denegación</t>
  </si>
  <si>
    <t>Desistimiento y otras formas de finalización</t>
  </si>
  <si>
    <t>Nº Solicitudes</t>
  </si>
  <si>
    <t>Total</t>
  </si>
  <si>
    <t>Expedientes finalizados</t>
  </si>
  <si>
    <t>Expedientes en tramitación</t>
  </si>
  <si>
    <t>Acceso en papel</t>
  </si>
  <si>
    <t>Tipo de presentación de solicitudes de acceso</t>
  </si>
  <si>
    <t>Número de solicitudes</t>
  </si>
  <si>
    <t>Porcentaje sobre el total</t>
  </si>
  <si>
    <t>Tipos de resolución</t>
  </si>
  <si>
    <t>Porcentaje</t>
  </si>
  <si>
    <t>Estado de tramitación del expediente</t>
  </si>
  <si>
    <t>Total expedientes finalizados</t>
  </si>
  <si>
    <t>Unidad de Información de Transparencia</t>
  </si>
  <si>
    <t>MES</t>
  </si>
  <si>
    <t>Acceso electrónico - Cl@ve</t>
  </si>
  <si>
    <t>Nº solicitudes</t>
  </si>
  <si>
    <t>Acumulado</t>
  </si>
  <si>
    <t>1.1.1 Funciones.</t>
  </si>
  <si>
    <t>1.2.2 Perfiles profesionales altos cargos y máximos responsables</t>
  </si>
  <si>
    <t>2.2 Resoluciones expedientes</t>
  </si>
  <si>
    <t>2.4 Proyectos normativos</t>
  </si>
  <si>
    <t>2.5 Informes técnicos</t>
  </si>
  <si>
    <t>2.6 Otra documentación</t>
  </si>
  <si>
    <t>3.1.1 Contratos y adjudicación</t>
  </si>
  <si>
    <t>3.1.2 Contratos menores</t>
  </si>
  <si>
    <t>3.2.1 Convenios de colaboración</t>
  </si>
  <si>
    <t>3.2.2 Encomiendas de gestión</t>
  </si>
  <si>
    <t>3.3.1 Subvenciones y ayudas públicas concedidas</t>
  </si>
  <si>
    <t>3.4.1 Presupuestos</t>
  </si>
  <si>
    <t>3.4.2 Gastos concretos</t>
  </si>
  <si>
    <t>3.4.3 Sistemas de control financiero y contable</t>
  </si>
  <si>
    <t>3.5.1 Retribuciones altos cargos y máximos responsables</t>
  </si>
  <si>
    <t>3.5.2 Buen gobierno</t>
  </si>
  <si>
    <t>3.5.3 Relaciones de puestos de trabajo</t>
  </si>
  <si>
    <t>3.5.4 Retribuciones empleados públicos</t>
  </si>
  <si>
    <t>3.5.5 Resoluciones de autorización o reconocimiento de compatibilidad que afecten a empleados públicos</t>
  </si>
  <si>
    <t>3.6.1 Estadísticas actividad</t>
  </si>
  <si>
    <t>3.7.1 Bienes inmuebles y derechos reales</t>
  </si>
  <si>
    <t>4 Otra información</t>
  </si>
  <si>
    <t>Ciencia y tecnología</t>
  </si>
  <si>
    <t>Comercio</t>
  </si>
  <si>
    <t>Cultura y ocio</t>
  </si>
  <si>
    <t>Demografía</t>
  </si>
  <si>
    <t>Deporte</t>
  </si>
  <si>
    <t>Economía</t>
  </si>
  <si>
    <t>Educación</t>
  </si>
  <si>
    <t>Empleo</t>
  </si>
  <si>
    <t>Energía</t>
  </si>
  <si>
    <t>Hacienda</t>
  </si>
  <si>
    <t>Industria</t>
  </si>
  <si>
    <t>Legislación y justicia</t>
  </si>
  <si>
    <t>Medio ambiente</t>
  </si>
  <si>
    <t>Medio rural y pesca</t>
  </si>
  <si>
    <t>Salud</t>
  </si>
  <si>
    <t>Sector público</t>
  </si>
  <si>
    <t>Seguridad</t>
  </si>
  <si>
    <t>Sociedad y bienestar</t>
  </si>
  <si>
    <t>Transporte</t>
  </si>
  <si>
    <t>Turismo</t>
  </si>
  <si>
    <t>Urbanismo e infraestructuras</t>
  </si>
  <si>
    <t>Vivienda</t>
  </si>
  <si>
    <t>¿Cuánto nos preguntan?</t>
  </si>
  <si>
    <t>¿Cómo nos preguntan?</t>
  </si>
  <si>
    <t>¿Cómo tramitamos?</t>
  </si>
  <si>
    <t>¿Cómo resolvemos?</t>
  </si>
  <si>
    <t>¿A quién preguntan?</t>
  </si>
  <si>
    <t>¿Cuánto se reclama?</t>
  </si>
  <si>
    <t>UIT Defensa</t>
  </si>
  <si>
    <t>Casa Real</t>
  </si>
  <si>
    <t>1.2.1 Estructura organizativa</t>
  </si>
  <si>
    <t>1.3.1 Planes y programas anuales y plurianuales</t>
  </si>
  <si>
    <t>2.1 Directrices, instrucciones, circulares</t>
  </si>
  <si>
    <t>2.3 Respuestas a consultas planteadas por particulares u otros órganos</t>
  </si>
  <si>
    <t>Núm. de solicitudes</t>
  </si>
  <si>
    <t>Porcentaje sobre total</t>
  </si>
  <si>
    <t>Total solicitudes derecho de acceso</t>
  </si>
  <si>
    <t>Núm. solicitudes</t>
  </si>
  <si>
    <t>porcentaje</t>
  </si>
  <si>
    <t>Número</t>
  </si>
  <si>
    <t>D.A 1ª 1</t>
  </si>
  <si>
    <t>D.A.1ª 2</t>
  </si>
  <si>
    <t>Otros</t>
  </si>
  <si>
    <t>Art. 18.1</t>
  </si>
  <si>
    <t>Art. 18.1 a</t>
  </si>
  <si>
    <t>Art. 18.1 b</t>
  </si>
  <si>
    <t>Art. 18.1 c</t>
  </si>
  <si>
    <t>Art. 18.1 d</t>
  </si>
  <si>
    <t>Art. 18.1 e</t>
  </si>
  <si>
    <t>Tipo de concesión</t>
  </si>
  <si>
    <t>Concesión parcial Art. 14.1</t>
  </si>
  <si>
    <t>Concesión parcial Art. 18.1</t>
  </si>
  <si>
    <t>Concesión parcial art. 15</t>
  </si>
  <si>
    <t>Art. 14.1</t>
  </si>
  <si>
    <t>Art. 15</t>
  </si>
  <si>
    <t>Art. 19.4</t>
  </si>
  <si>
    <t>dic.-17</t>
  </si>
  <si>
    <t>Expedientes finalizados y clasificados</t>
  </si>
  <si>
    <t>Hombres</t>
  </si>
  <si>
    <t>Mujeres</t>
  </si>
  <si>
    <t>Personas  jurídicas</t>
  </si>
  <si>
    <t>Distribución por tipo de solicitante</t>
  </si>
  <si>
    <t>Expedientes en silencio administrativo</t>
  </si>
  <si>
    <t>¿Sobre que categoría RISP nos preguntan?</t>
  </si>
  <si>
    <t>¿Sobre que materia de publicidad activa nos preguntan?</t>
  </si>
  <si>
    <t>¿Sobre qué categoría RISP se pregunta?</t>
  </si>
  <si>
    <t>Denegaciones por artículo (Nota 2)</t>
  </si>
  <si>
    <t>Nota 1:</t>
  </si>
  <si>
    <t>Nota 2</t>
  </si>
  <si>
    <t>Total solicitudes</t>
  </si>
  <si>
    <t>Total solicitudes clasificadas</t>
  </si>
  <si>
    <t>UIT Política Territorial y Función Pública</t>
  </si>
  <si>
    <t>UIT Economía y Empresa</t>
  </si>
  <si>
    <t>UIT Sanidad, Consumo y Bienestar Social</t>
  </si>
  <si>
    <t>UIT Trabajo, Migraciones y Seguridad Social</t>
  </si>
  <si>
    <t>UIT Educación y Formación Profesional</t>
  </si>
  <si>
    <t>UIT Asuntos Exteriores, Unión Europea y Cooperación</t>
  </si>
  <si>
    <t>UIT Industria, Comercio y Turismo</t>
  </si>
  <si>
    <t>UIT Transición Ecológica</t>
  </si>
  <si>
    <t>UIT Cultura y Deporte</t>
  </si>
  <si>
    <t>UIT Ciencia, Innovación y Universidades</t>
  </si>
  <si>
    <t>En la medida de lo posible, se han acumulado las solicitudes tramitadas con anterioridad a la aprobación del Real Decreto citado de acuerdo con la actual distribución de las funciones entre los distintos departamentos ministeriales.</t>
  </si>
  <si>
    <t>Notas:</t>
  </si>
  <si>
    <t>Inadmisiones por causa (Nota 1)</t>
  </si>
  <si>
    <t>Total solicitudes Portal de la Transparencia (a 30/09/2018)</t>
  </si>
  <si>
    <t>Reclamaciones presentadas ante el CTBG y finalizadas por éste</t>
  </si>
  <si>
    <t>Reclamaciones archivadas por el CTBG</t>
  </si>
  <si>
    <t>Reclamaciones inadmitidas por el CTBG</t>
  </si>
  <si>
    <t>Reclamaciones desestimadas por el CTBG</t>
  </si>
  <si>
    <t>Reclamaciones estimadas por el CTBG</t>
  </si>
  <si>
    <t>Reclamaciones estimadas por motivos formales por el CTBG</t>
  </si>
  <si>
    <t>Reclamaciones suspendidas por el CTBG</t>
  </si>
  <si>
    <t>Solicitudes no reclamadas</t>
  </si>
  <si>
    <t>15.814</t>
  </si>
  <si>
    <t>Categorías RISP Nivel 1</t>
  </si>
  <si>
    <t xml:space="preserve">nº Solicitudes clasificadas </t>
  </si>
  <si>
    <t>Porcentaje2</t>
  </si>
  <si>
    <t>Materias de Publicidad Activa</t>
  </si>
  <si>
    <t>Nº Solicitudes clasificadas</t>
  </si>
  <si>
    <t>UIT Hacienda</t>
  </si>
  <si>
    <t>UIT Justicia</t>
  </si>
  <si>
    <t>UIT Presidencia, Relaciones con las Cortes e Igualdad - Presidencia del Gobierno</t>
  </si>
  <si>
    <t>UIT Agricultura, Pesca y Alimentación</t>
  </si>
  <si>
    <t>100,00%</t>
  </si>
  <si>
    <t>Portal: Páginas vistas</t>
  </si>
  <si>
    <t>Portal: Visitas</t>
  </si>
  <si>
    <t>¿Quién nos pregunta?</t>
  </si>
  <si>
    <t>¿Por qué se inadminten solicitudes?</t>
  </si>
  <si>
    <t>¿Cómo concedemos el acceso?</t>
  </si>
  <si>
    <t>¿Por qué, en ocasiones, se deniega el acceso?</t>
  </si>
  <si>
    <t>¿Sobre quémateria de publicidad activa se pregunta?</t>
  </si>
  <si>
    <t xml:space="preserve">Número de páginas vistas: </t>
  </si>
  <si>
    <t xml:space="preserve">Mes </t>
  </si>
  <si>
    <t>Páginas vistas</t>
  </si>
  <si>
    <t xml:space="preserve">Número de visitas: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</si>
  <si>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</si>
  <si>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</si>
  <si>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</si>
  <si>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</si>
  <si>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</si>
  <si>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</si>
  <si>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</si>
  <si>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</si>
  <si>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</si>
  <si>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</si>
  <si>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</si>
  <si>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</si>
  <si>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Visitas</t>
  </si>
  <si>
    <t xml:space="preserve"> 104.649 </t>
  </si>
  <si>
    <t>Datos del Portal de la Transparencia
Enero 2019</t>
  </si>
  <si>
    <t xml:space="preserve">Datos a 31 de enero de 2019, de acuerdo con la clasificación de centros directivos por UIT creada como consecuencia de la aprobación del Real Decreto 595/2018, de 22 de junio, por el que se establece la estructura orgánica básica de los departamentos ministeriales.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</si>
</sst>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.00%"/>
    <numFmt numFmtId="165" formatCode="_-* #,##0\ _€_-;\-* #,##0\ _€_-;_-* &quot;-&quot;??\ _€_-;_-@_-"/>
    <numFmt numFmtId="166" formatCode="[$-C0A]mmm\-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scheme val="minor"/>
    </font>
    <font>
      <sz val="9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10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A65AC"/>
        <bgColor indexed="64"/>
      </patternFill>
    </fill>
    <fill>
      <patternFill patternType="solid">
        <fgColor rgb="FF2A65AC"/>
        <bgColor theme="4" tint="0.79998168889431442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4F81BD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medium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 style="medium">
        <color theme="3" tint="0.59999389629810485"/>
      </bottom>
      <diagonal/>
    </border>
    <border>
      <left style="thin">
        <color theme="3" tint="0.59999389629810485"/>
      </left>
      <right/>
      <top/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/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/>
      <top style="medium">
        <color theme="3" tint="0.59999389629810485"/>
      </top>
      <bottom style="medium">
        <color theme="3" tint="0.59999389629810485"/>
      </bottom>
      <diagonal/>
    </border>
    <border>
      <left/>
      <right style="medium">
        <color theme="3" tint="0.59999389629810485"/>
      </right>
      <top style="medium">
        <color theme="3" tint="0.59999389629810485"/>
      </top>
      <bottom/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/>
      <diagonal/>
    </border>
    <border>
      <left style="medium">
        <color theme="3" tint="0.59999389629810485"/>
      </left>
      <right/>
      <top style="medium">
        <color theme="3" tint="0.59999389629810485"/>
      </top>
      <bottom/>
      <diagonal/>
    </border>
    <border>
      <left/>
      <right/>
      <top/>
      <bottom style="medium">
        <color theme="3" tint="0.59999389629810485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6" tint="-0.249977111117893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theme="6" tint="-0.249977111117893"/>
      </top>
      <bottom style="thin">
        <color theme="4"/>
      </bottom>
      <diagonal/>
    </border>
    <border>
      <left/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4"/>
      </left>
      <right style="thin">
        <color theme="6" tint="-0.249977111117893"/>
      </right>
      <top/>
      <bottom style="thin">
        <color theme="4"/>
      </bottom>
      <diagonal/>
    </border>
    <border>
      <left style="thin">
        <color theme="6" tint="-0.249977111117893"/>
      </left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4"/>
      </right>
      <top style="thin">
        <color theme="6" tint="-0.249977111117893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6" tint="-0.249977111117893"/>
      </left>
      <right style="thin">
        <color theme="4"/>
      </right>
      <top/>
      <bottom style="thin">
        <color theme="4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thin">
        <color theme="6" tint="-0.249977111117893"/>
      </left>
      <right style="thin">
        <color theme="4"/>
      </right>
      <top style="thin">
        <color theme="4"/>
      </top>
      <bottom style="thin">
        <color theme="6" tint="-0.249977111117893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medium">
        <color theme="3" tint="0.59999389629810485"/>
      </left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theme="3" tint="0.59999389629810485"/>
      </left>
      <right/>
      <top/>
      <bottom style="medium">
        <color theme="3" tint="0.59999389629810485"/>
      </bottom>
      <diagonal/>
    </border>
    <border>
      <left/>
      <right style="medium">
        <color theme="3" tint="0.59999389629810485"/>
      </right>
      <top/>
      <bottom style="medium">
        <color theme="3" tint="0.59999389629810485"/>
      </bottom>
      <diagonal/>
    </border>
    <border>
      <left/>
      <right style="thin">
        <color theme="4"/>
      </right>
      <top/>
      <bottom/>
      <diagonal/>
    </border>
    <border>
      <left style="thin">
        <color rgb="FF2A65AC"/>
      </left>
      <right style="thin">
        <color rgb="FF2A65AC"/>
      </right>
      <top style="thin">
        <color rgb="FF2A65AC"/>
      </top>
      <bottom style="thin">
        <color rgb="FF2A65AC"/>
      </bottom>
      <diagonal/>
    </border>
    <border>
      <left/>
      <right style="thin">
        <color rgb="FF2A65AC"/>
      </right>
      <top/>
      <bottom style="thin">
        <color rgb="FF2A65AC"/>
      </bottom>
      <diagonal/>
    </border>
    <border>
      <left style="thin">
        <color rgb="FF2A65AC"/>
      </left>
      <right style="thin">
        <color rgb="FF2A65AC"/>
      </right>
      <top/>
      <bottom style="thin">
        <color rgb="FF2A65AC"/>
      </bottom>
      <diagonal/>
    </border>
    <border>
      <left style="thin">
        <color rgb="FF2A65AC"/>
      </left>
      <right/>
      <top/>
      <bottom style="thin">
        <color rgb="FF2A65AC"/>
      </bottom>
      <diagonal/>
    </border>
    <border>
      <left/>
      <right style="thin">
        <color rgb="FF2A65AC"/>
      </right>
      <top style="thin">
        <color rgb="FF2A65AC"/>
      </top>
      <bottom style="thin">
        <color rgb="FF2A65AC"/>
      </bottom>
      <diagonal/>
    </border>
    <border>
      <left style="thin">
        <color rgb="FF2A65AC"/>
      </left>
      <right/>
      <top style="thin">
        <color rgb="FF2A65AC"/>
      </top>
      <bottom style="thin">
        <color rgb="FF2A65AC"/>
      </bottom>
      <diagonal/>
    </border>
    <border>
      <left/>
      <right style="thin">
        <color rgb="FF2A65AC"/>
      </right>
      <top style="thin">
        <color rgb="FF2A65AC"/>
      </top>
      <bottom/>
      <diagonal/>
    </border>
    <border>
      <left style="thin">
        <color rgb="FF2A65AC"/>
      </left>
      <right style="thin">
        <color rgb="FF2A65AC"/>
      </right>
      <top style="thin">
        <color rgb="FF2A65AC"/>
      </top>
      <bottom/>
      <diagonal/>
    </border>
    <border>
      <left style="thin">
        <color rgb="FF2A65AC"/>
      </left>
      <right/>
      <top style="thin">
        <color rgb="FF2A65A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/>
  </cellStyleXfs>
  <cellXfs count="257">
    <xf numFmtId="0" fontId="0" fillId="0" borderId="0" xfId="0"/>
    <xf numFmtId="0" fontId="0" fillId="0" borderId="0" xfId="0" applyBorder="1"/>
    <xf numFmtId="2" fontId="16" fillId="33" borderId="0" xfId="0" applyNumberFormat="1" applyFont="1" applyFill="1" applyBorder="1"/>
    <xf numFmtId="0" fontId="0" fillId="33" borderId="0" xfId="0" applyFont="1" applyFill="1" applyBorder="1" applyAlignment="1">
      <alignment horizontal="left" vertical="center"/>
    </xf>
    <xf numFmtId="2" fontId="0" fillId="33" borderId="0" xfId="0" applyNumberFormat="1" applyFont="1" applyFill="1" applyBorder="1" applyAlignment="1">
      <alignment horizontal="left"/>
    </xf>
    <xf numFmtId="2" fontId="16" fillId="33" borderId="0" xfId="0" applyNumberFormat="1" applyFont="1" applyFill="1" applyBorder="1" applyAlignment="1">
      <alignment horizontal="left"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9" fontId="20" fillId="0" borderId="0" xfId="0" applyNumberFormat="1" applyFont="1" applyFill="1" applyBorder="1" applyAlignment="1">
      <alignment horizontal="left" vertical="center"/>
    </xf>
    <xf numFmtId="3" fontId="0" fillId="0" borderId="0" xfId="0" applyNumberFormat="1"/>
    <xf numFmtId="0" fontId="0" fillId="0" borderId="0" xfId="0"/>
    <xf numFmtId="10" fontId="0" fillId="0" borderId="0" xfId="43" applyNumberFormat="1" applyFont="1"/>
    <xf numFmtId="0" fontId="0" fillId="33" borderId="0" xfId="0" applyFill="1" applyBorder="1"/>
    <xf numFmtId="0" fontId="25" fillId="33" borderId="0" xfId="44" applyFont="1" applyFill="1" applyBorder="1"/>
    <xf numFmtId="0" fontId="0" fillId="34" borderId="27" xfId="0" applyFill="1" applyBorder="1"/>
    <xf numFmtId="0" fontId="0" fillId="0" borderId="27" xfId="0" applyBorder="1"/>
    <xf numFmtId="0" fontId="0" fillId="0" borderId="27" xfId="0" applyFill="1" applyBorder="1"/>
    <xf numFmtId="0" fontId="0" fillId="34" borderId="25" xfId="0" applyFill="1" applyBorder="1"/>
    <xf numFmtId="0" fontId="0" fillId="0" borderId="25" xfId="0" applyFill="1" applyBorder="1"/>
    <xf numFmtId="0" fontId="0" fillId="34" borderId="26" xfId="0" applyFill="1" applyBorder="1"/>
    <xf numFmtId="165" fontId="0" fillId="34" borderId="33" xfId="42" applyNumberFormat="1" applyFont="1" applyFill="1" applyBorder="1"/>
    <xf numFmtId="0" fontId="0" fillId="0" borderId="28" xfId="0" applyBorder="1"/>
    <xf numFmtId="165" fontId="0" fillId="0" borderId="33" xfId="42" applyNumberFormat="1" applyFont="1" applyBorder="1"/>
    <xf numFmtId="0" fontId="0" fillId="34" borderId="34" xfId="0" applyFill="1" applyBorder="1"/>
    <xf numFmtId="165" fontId="0" fillId="34" borderId="35" xfId="42" applyNumberFormat="1" applyFont="1" applyFill="1" applyBorder="1"/>
    <xf numFmtId="0" fontId="0" fillId="34" borderId="28" xfId="0" applyFill="1" applyBorder="1"/>
    <xf numFmtId="165" fontId="0" fillId="34" borderId="31" xfId="42" applyNumberFormat="1" applyFont="1" applyFill="1" applyBorder="1"/>
    <xf numFmtId="165" fontId="0" fillId="0" borderId="29" xfId="42" applyNumberFormat="1" applyFont="1" applyBorder="1"/>
    <xf numFmtId="165" fontId="0" fillId="34" borderId="26" xfId="42" applyNumberFormat="1" applyFont="1" applyFill="1" applyBorder="1"/>
    <xf numFmtId="165" fontId="0" fillId="0" borderId="30" xfId="42" applyNumberFormat="1" applyFont="1" applyBorder="1"/>
    <xf numFmtId="0" fontId="0" fillId="34" borderId="37" xfId="0" applyFill="1" applyBorder="1"/>
    <xf numFmtId="0" fontId="0" fillId="0" borderId="31" xfId="0" applyBorder="1"/>
    <xf numFmtId="165" fontId="0" fillId="0" borderId="31" xfId="42" applyNumberFormat="1" applyFont="1" applyBorder="1"/>
    <xf numFmtId="165" fontId="0" fillId="34" borderId="30" xfId="42" applyNumberFormat="1" applyFont="1" applyFill="1" applyBorder="1"/>
    <xf numFmtId="0" fontId="0" fillId="0" borderId="26" xfId="0" applyBorder="1"/>
    <xf numFmtId="0" fontId="0" fillId="34" borderId="29" xfId="0" applyFill="1" applyBorder="1"/>
    <xf numFmtId="165" fontId="0" fillId="34" borderId="38" xfId="42" applyNumberFormat="1" applyFont="1" applyFill="1" applyBorder="1"/>
    <xf numFmtId="165" fontId="0" fillId="0" borderId="26" xfId="42" applyNumberFormat="1" applyFont="1" applyBorder="1"/>
    <xf numFmtId="0" fontId="16" fillId="37" borderId="34" xfId="0" applyFont="1" applyFill="1" applyBorder="1"/>
    <xf numFmtId="165" fontId="16" fillId="37" borderId="40" xfId="42" applyNumberFormat="1" applyFont="1" applyFill="1" applyBorder="1"/>
    <xf numFmtId="0" fontId="23" fillId="33" borderId="0" xfId="0" applyFont="1" applyFill="1" applyBorder="1" applyAlignment="1">
      <alignment horizontal="center" wrapText="1"/>
    </xf>
    <xf numFmtId="165" fontId="16" fillId="37" borderId="53" xfId="42" applyNumberFormat="1" applyFont="1" applyFill="1" applyBorder="1" applyAlignment="1">
      <alignment horizontal="left" vertical="center"/>
    </xf>
    <xf numFmtId="0" fontId="13" fillId="42" borderId="50" xfId="0" applyFont="1" applyFill="1" applyBorder="1" applyAlignment="1">
      <alignment horizontal="center"/>
    </xf>
    <xf numFmtId="10" fontId="0" fillId="0" borderId="0" xfId="0" applyNumberFormat="1"/>
    <xf numFmtId="10" fontId="0" fillId="37" borderId="0" xfId="0" applyNumberFormat="1" applyFill="1"/>
    <xf numFmtId="10" fontId="0" fillId="34" borderId="0" xfId="0" applyNumberFormat="1" applyFill="1"/>
    <xf numFmtId="3" fontId="0" fillId="34" borderId="32" xfId="0" applyNumberFormat="1" applyFill="1" applyBorder="1"/>
    <xf numFmtId="3" fontId="0" fillId="0" borderId="32" xfId="0" applyNumberFormat="1" applyBorder="1"/>
    <xf numFmtId="3" fontId="0" fillId="0" borderId="36" xfId="0" applyNumberFormat="1" applyBorder="1"/>
    <xf numFmtId="3" fontId="0" fillId="34" borderId="28" xfId="0" applyNumberFormat="1" applyFill="1" applyBorder="1"/>
    <xf numFmtId="3" fontId="0" fillId="0" borderId="28" xfId="0" applyNumberFormat="1" applyBorder="1"/>
    <xf numFmtId="3" fontId="0" fillId="34" borderId="23" xfId="0" applyNumberFormat="1" applyFill="1" applyBorder="1"/>
    <xf numFmtId="3" fontId="0" fillId="0" borderId="26" xfId="0" applyNumberFormat="1" applyBorder="1"/>
    <xf numFmtId="3" fontId="0" fillId="34" borderId="26" xfId="0" applyNumberFormat="1" applyFill="1" applyBorder="1"/>
    <xf numFmtId="3" fontId="0" fillId="0" borderId="23" xfId="0" applyNumberFormat="1" applyBorder="1"/>
    <xf numFmtId="3" fontId="0" fillId="34" borderId="24" xfId="0" applyNumberFormat="1" applyFill="1" applyBorder="1"/>
    <xf numFmtId="3" fontId="0" fillId="0" borderId="24" xfId="0" applyNumberFormat="1" applyBorder="1"/>
    <xf numFmtId="3" fontId="16" fillId="37" borderId="39" xfId="43" applyNumberFormat="1" applyFont="1" applyFill="1" applyBorder="1"/>
    <xf numFmtId="3" fontId="0" fillId="0" borderId="0" xfId="0" applyNumberFormat="1" applyAlignment="1">
      <alignment horizontal="right"/>
    </xf>
    <xf numFmtId="3" fontId="0" fillId="34" borderId="51" xfId="43" applyNumberFormat="1" applyFont="1" applyFill="1" applyBorder="1" applyAlignment="1">
      <alignment horizontal="right"/>
    </xf>
    <xf numFmtId="3" fontId="0" fillId="0" borderId="51" xfId="43" applyNumberFormat="1" applyFont="1" applyFill="1" applyBorder="1" applyAlignment="1">
      <alignment horizontal="right"/>
    </xf>
    <xf numFmtId="3" fontId="16" fillId="37" borderId="49" xfId="43" applyNumberFormat="1" applyFont="1" applyFill="1" applyBorder="1" applyAlignment="1">
      <alignment horizontal="right"/>
    </xf>
    <xf numFmtId="0" fontId="13" fillId="42" borderId="52" xfId="0" applyFont="1" applyFill="1" applyBorder="1" applyAlignment="1">
      <alignment horizontal="center"/>
    </xf>
    <xf numFmtId="0" fontId="13" fillId="42" borderId="28" xfId="0" applyFont="1" applyFill="1" applyBorder="1" applyAlignment="1">
      <alignment horizontal="center"/>
    </xf>
    <xf numFmtId="0" fontId="26" fillId="0" borderId="0" xfId="0" applyFont="1" applyAlignment="1">
      <alignment vertical="center"/>
    </xf>
    <xf numFmtId="3" fontId="19" fillId="34" borderId="16" xfId="0" applyNumberFormat="1" applyFont="1" applyFill="1" applyBorder="1" applyAlignment="1">
      <alignment horizontal="right"/>
    </xf>
    <xf numFmtId="3" fontId="19" fillId="0" borderId="16" xfId="0" applyNumberFormat="1" applyFont="1" applyBorder="1" applyAlignment="1">
      <alignment horizontal="right"/>
    </xf>
    <xf numFmtId="10" fontId="19" fillId="0" borderId="18" xfId="43" applyNumberFormat="1" applyFont="1" applyFill="1" applyBorder="1" applyAlignment="1">
      <alignment horizontal="right"/>
    </xf>
    <xf numFmtId="0" fontId="18" fillId="37" borderId="19" xfId="0" applyFont="1" applyFill="1" applyBorder="1"/>
    <xf numFmtId="3" fontId="18" fillId="37" borderId="20" xfId="0" applyNumberFormat="1" applyFont="1" applyFill="1" applyBorder="1" applyAlignment="1">
      <alignment horizontal="right"/>
    </xf>
    <xf numFmtId="10" fontId="18" fillId="37" borderId="21" xfId="43" applyNumberFormat="1" applyFont="1" applyFill="1" applyBorder="1" applyAlignment="1">
      <alignment horizontal="right"/>
    </xf>
    <xf numFmtId="0" fontId="17" fillId="44" borderId="13" xfId="0" applyFont="1" applyFill="1" applyBorder="1"/>
    <xf numFmtId="0" fontId="18" fillId="37" borderId="58" xfId="0" applyFont="1" applyFill="1" applyBorder="1" applyAlignment="1">
      <alignment horizontal="left"/>
    </xf>
    <xf numFmtId="165" fontId="18" fillId="37" borderId="12" xfId="42" applyNumberFormat="1" applyFont="1" applyFill="1" applyBorder="1" applyAlignment="1">
      <alignment vertical="center" wrapText="1"/>
    </xf>
    <xf numFmtId="10" fontId="16" fillId="37" borderId="59" xfId="43" applyNumberFormat="1" applyFont="1" applyFill="1" applyBorder="1"/>
    <xf numFmtId="3" fontId="0" fillId="33" borderId="10" xfId="0" applyNumberFormat="1" applyFill="1" applyBorder="1"/>
    <xf numFmtId="10" fontId="0" fillId="33" borderId="48" xfId="0" applyNumberFormat="1" applyFill="1" applyBorder="1"/>
    <xf numFmtId="3" fontId="0" fillId="45" borderId="10" xfId="0" applyNumberFormat="1" applyFill="1" applyBorder="1"/>
    <xf numFmtId="10" fontId="0" fillId="45" borderId="48" xfId="0" applyNumberFormat="1" applyFill="1" applyBorder="1"/>
    <xf numFmtId="3" fontId="0" fillId="33" borderId="44" xfId="0" applyNumberFormat="1" applyFill="1" applyBorder="1"/>
    <xf numFmtId="10" fontId="0" fillId="33" borderId="45" xfId="0" applyNumberFormat="1" applyFill="1" applyBorder="1"/>
    <xf numFmtId="0" fontId="13" fillId="44" borderId="62" xfId="0" applyFont="1" applyFill="1" applyBorder="1"/>
    <xf numFmtId="0" fontId="13" fillId="44" borderId="60" xfId="0" applyFont="1" applyFill="1" applyBorder="1"/>
    <xf numFmtId="0" fontId="13" fillId="44" borderId="61" xfId="0" applyFont="1" applyFill="1" applyBorder="1"/>
    <xf numFmtId="0" fontId="0" fillId="33" borderId="47" xfId="0" applyFill="1" applyBorder="1" applyAlignment="1">
      <alignment horizontal="left"/>
    </xf>
    <xf numFmtId="0" fontId="0" fillId="45" borderId="47" xfId="0" applyFill="1" applyBorder="1" applyAlignment="1">
      <alignment horizontal="left"/>
    </xf>
    <xf numFmtId="0" fontId="0" fillId="33" borderId="46" xfId="0" applyFill="1" applyBorder="1" applyAlignment="1">
      <alignment horizontal="left"/>
    </xf>
    <xf numFmtId="0" fontId="0" fillId="40" borderId="63" xfId="0" applyFont="1" applyFill="1" applyBorder="1"/>
    <xf numFmtId="0" fontId="0" fillId="47" borderId="10" xfId="0" applyFont="1" applyFill="1" applyBorder="1"/>
    <xf numFmtId="0" fontId="0" fillId="38" borderId="10" xfId="0" applyFont="1" applyFill="1" applyBorder="1"/>
    <xf numFmtId="0" fontId="13" fillId="39" borderId="0" xfId="0" applyFont="1" applyFill="1"/>
    <xf numFmtId="10" fontId="0" fillId="34" borderId="32" xfId="0" applyNumberFormat="1" applyFill="1" applyBorder="1"/>
    <xf numFmtId="10" fontId="0" fillId="0" borderId="32" xfId="0" applyNumberFormat="1" applyBorder="1"/>
    <xf numFmtId="10" fontId="0" fillId="0" borderId="36" xfId="0" applyNumberFormat="1" applyBorder="1"/>
    <xf numFmtId="10" fontId="0" fillId="34" borderId="28" xfId="0" applyNumberFormat="1" applyFill="1" applyBorder="1"/>
    <xf numFmtId="10" fontId="0" fillId="0" borderId="28" xfId="0" applyNumberFormat="1" applyBorder="1"/>
    <xf numFmtId="10" fontId="0" fillId="34" borderId="23" xfId="0" applyNumberFormat="1" applyFill="1" applyBorder="1"/>
    <xf numFmtId="10" fontId="0" fillId="0" borderId="26" xfId="0" applyNumberFormat="1" applyBorder="1"/>
    <xf numFmtId="10" fontId="0" fillId="34" borderId="26" xfId="0" applyNumberFormat="1" applyFill="1" applyBorder="1"/>
    <xf numFmtId="10" fontId="0" fillId="0" borderId="23" xfId="0" applyNumberFormat="1" applyBorder="1"/>
    <xf numFmtId="10" fontId="0" fillId="34" borderId="24" xfId="0" applyNumberFormat="1" applyFill="1" applyBorder="1"/>
    <xf numFmtId="10" fontId="0" fillId="0" borderId="24" xfId="0" applyNumberFormat="1" applyBorder="1"/>
    <xf numFmtId="10" fontId="16" fillId="37" borderId="39" xfId="43" applyNumberFormat="1" applyFont="1" applyFill="1" applyBorder="1"/>
    <xf numFmtId="0" fontId="19" fillId="33" borderId="54" xfId="0" applyFont="1" applyFill="1" applyBorder="1" applyAlignment="1">
      <alignment horizontal="left"/>
    </xf>
    <xf numFmtId="165" fontId="19" fillId="33" borderId="12" xfId="42" applyNumberFormat="1" applyFont="1" applyFill="1" applyBorder="1" applyAlignment="1">
      <alignment vertical="center" wrapText="1"/>
    </xf>
    <xf numFmtId="10" fontId="1" fillId="33" borderId="55" xfId="43" applyNumberFormat="1" applyFont="1" applyFill="1" applyBorder="1"/>
    <xf numFmtId="0" fontId="19" fillId="34" borderId="56" xfId="0" applyFont="1" applyFill="1" applyBorder="1" applyAlignment="1">
      <alignment horizontal="left"/>
    </xf>
    <xf numFmtId="165" fontId="19" fillId="34" borderId="11" xfId="42" applyNumberFormat="1" applyFont="1" applyFill="1" applyBorder="1" applyAlignment="1">
      <alignment vertical="center" wrapText="1"/>
    </xf>
    <xf numFmtId="10" fontId="1" fillId="34" borderId="57" xfId="43" applyNumberFormat="1" applyFont="1" applyFill="1" applyBorder="1"/>
    <xf numFmtId="0" fontId="19" fillId="33" borderId="56" xfId="0" applyFont="1" applyFill="1" applyBorder="1" applyAlignment="1">
      <alignment horizontal="left"/>
    </xf>
    <xf numFmtId="165" fontId="19" fillId="33" borderId="11" xfId="42" applyNumberFormat="1" applyFont="1" applyFill="1" applyBorder="1" applyAlignment="1">
      <alignment vertical="center" wrapText="1"/>
    </xf>
    <xf numFmtId="10" fontId="1" fillId="33" borderId="57" xfId="43" applyNumberFormat="1" applyFont="1" applyFill="1" applyBorder="1"/>
    <xf numFmtId="0" fontId="19" fillId="34" borderId="17" xfId="0" applyFont="1" applyFill="1" applyBorder="1"/>
    <xf numFmtId="0" fontId="19" fillId="0" borderId="17" xfId="0" applyFont="1" applyBorder="1"/>
    <xf numFmtId="0" fontId="18" fillId="46" borderId="46" xfId="0" applyFont="1" applyFill="1" applyBorder="1" applyAlignment="1">
      <alignment wrapText="1"/>
    </xf>
    <xf numFmtId="3" fontId="18" fillId="46" borderId="44" xfId="0" applyNumberFormat="1" applyFont="1" applyFill="1" applyBorder="1"/>
    <xf numFmtId="10" fontId="18" fillId="46" borderId="45" xfId="0" applyNumberFormat="1" applyFont="1" applyFill="1" applyBorder="1"/>
    <xf numFmtId="0" fontId="18" fillId="33" borderId="0" xfId="0" applyFont="1" applyFill="1" applyBorder="1" applyAlignment="1">
      <alignment horizontal="left"/>
    </xf>
    <xf numFmtId="10" fontId="18" fillId="33" borderId="0" xfId="43" applyNumberFormat="1" applyFont="1" applyFill="1" applyBorder="1" applyAlignment="1">
      <alignment horizontal="right" vertical="center"/>
    </xf>
    <xf numFmtId="0" fontId="16" fillId="33" borderId="0" xfId="0" applyFont="1" applyFill="1" applyBorder="1"/>
    <xf numFmtId="165" fontId="16" fillId="33" borderId="0" xfId="42" applyNumberFormat="1" applyFont="1" applyFill="1" applyBorder="1"/>
    <xf numFmtId="0" fontId="19" fillId="33" borderId="64" xfId="0" applyFont="1" applyFill="1" applyBorder="1" applyAlignment="1">
      <alignment horizontal="left"/>
    </xf>
    <xf numFmtId="10" fontId="19" fillId="33" borderId="64" xfId="43" applyNumberFormat="1" applyFont="1" applyFill="1" applyBorder="1" applyAlignment="1">
      <alignment horizontal="right" vertical="center"/>
    </xf>
    <xf numFmtId="0" fontId="18" fillId="37" borderId="64" xfId="0" applyFont="1" applyFill="1" applyBorder="1" applyAlignment="1">
      <alignment horizontal="left"/>
    </xf>
    <xf numFmtId="10" fontId="18" fillId="37" borderId="64" xfId="43" applyNumberFormat="1" applyFont="1" applyFill="1" applyBorder="1" applyAlignment="1">
      <alignment horizontal="right" vertical="center"/>
    </xf>
    <xf numFmtId="0" fontId="0" fillId="0" borderId="65" xfId="0" applyBorder="1"/>
    <xf numFmtId="0" fontId="0" fillId="0" borderId="68" xfId="0" applyBorder="1"/>
    <xf numFmtId="0" fontId="16" fillId="37" borderId="70" xfId="0" applyFont="1" applyFill="1" applyBorder="1"/>
    <xf numFmtId="0" fontId="0" fillId="0" borderId="64" xfId="0" applyBorder="1"/>
    <xf numFmtId="0" fontId="17" fillId="0" borderId="65" xfId="0" applyFont="1" applyBorder="1"/>
    <xf numFmtId="0" fontId="19" fillId="0" borderId="68" xfId="0" applyFont="1" applyBorder="1"/>
    <xf numFmtId="0" fontId="18" fillId="37" borderId="70" xfId="0" applyFont="1" applyFill="1" applyBorder="1"/>
    <xf numFmtId="49" fontId="19" fillId="33" borderId="64" xfId="0" applyNumberFormat="1" applyFont="1" applyFill="1" applyBorder="1" applyAlignment="1">
      <alignment horizontal="left" vertical="center"/>
    </xf>
    <xf numFmtId="3" fontId="19" fillId="33" borderId="64" xfId="0" applyNumberFormat="1" applyFont="1" applyFill="1" applyBorder="1" applyAlignment="1">
      <alignment horizontal="right" vertical="center"/>
    </xf>
    <xf numFmtId="164" fontId="19" fillId="33" borderId="64" xfId="0" applyNumberFormat="1" applyFont="1" applyFill="1" applyBorder="1" applyAlignment="1">
      <alignment horizontal="right"/>
    </xf>
    <xf numFmtId="49" fontId="19" fillId="36" borderId="64" xfId="0" applyNumberFormat="1" applyFont="1" applyFill="1" applyBorder="1" applyAlignment="1">
      <alignment horizontal="left" vertical="center"/>
    </xf>
    <xf numFmtId="3" fontId="19" fillId="36" borderId="64" xfId="0" applyNumberFormat="1" applyFont="1" applyFill="1" applyBorder="1" applyAlignment="1">
      <alignment horizontal="right" vertical="center"/>
    </xf>
    <xf numFmtId="164" fontId="19" fillId="36" borderId="64" xfId="0" applyNumberFormat="1" applyFont="1" applyFill="1" applyBorder="1" applyAlignment="1">
      <alignment horizontal="right"/>
    </xf>
    <xf numFmtId="49" fontId="19" fillId="35" borderId="64" xfId="0" applyNumberFormat="1" applyFont="1" applyFill="1" applyBorder="1" applyAlignment="1">
      <alignment horizontal="left" vertical="center"/>
    </xf>
    <xf numFmtId="3" fontId="19" fillId="35" borderId="64" xfId="0" applyNumberFormat="1" applyFont="1" applyFill="1" applyBorder="1" applyAlignment="1">
      <alignment horizontal="right" vertical="center"/>
    </xf>
    <xf numFmtId="164" fontId="19" fillId="35" borderId="64" xfId="0" applyNumberFormat="1" applyFont="1" applyFill="1" applyBorder="1" applyAlignment="1">
      <alignment horizontal="right"/>
    </xf>
    <xf numFmtId="0" fontId="19" fillId="35" borderId="64" xfId="0" applyFont="1" applyFill="1" applyBorder="1" applyAlignment="1">
      <alignment horizontal="right" vertical="center"/>
    </xf>
    <xf numFmtId="10" fontId="19" fillId="35" borderId="64" xfId="43" applyNumberFormat="1" applyFont="1" applyFill="1" applyBorder="1" applyAlignment="1">
      <alignment horizontal="right" vertical="center"/>
    </xf>
    <xf numFmtId="49" fontId="19" fillId="34" borderId="64" xfId="0" applyNumberFormat="1" applyFont="1" applyFill="1" applyBorder="1" applyAlignment="1">
      <alignment horizontal="left" vertical="center"/>
    </xf>
    <xf numFmtId="3" fontId="19" fillId="34" borderId="64" xfId="0" applyNumberFormat="1" applyFont="1" applyFill="1" applyBorder="1" applyAlignment="1">
      <alignment horizontal="right" vertical="center"/>
    </xf>
    <xf numFmtId="164" fontId="19" fillId="34" borderId="64" xfId="0" applyNumberFormat="1" applyFont="1" applyFill="1" applyBorder="1" applyAlignment="1">
      <alignment horizontal="right"/>
    </xf>
    <xf numFmtId="10" fontId="0" fillId="0" borderId="64" xfId="0" applyNumberFormat="1" applyBorder="1"/>
    <xf numFmtId="10" fontId="19" fillId="35" borderId="64" xfId="0" applyNumberFormat="1" applyFont="1" applyFill="1" applyBorder="1" applyAlignment="1">
      <alignment horizontal="right"/>
    </xf>
    <xf numFmtId="0" fontId="0" fillId="34" borderId="64" xfId="0" applyFill="1" applyBorder="1"/>
    <xf numFmtId="10" fontId="0" fillId="34" borderId="64" xfId="0" applyNumberFormat="1" applyFill="1" applyBorder="1"/>
    <xf numFmtId="0" fontId="0" fillId="34" borderId="64" xfId="0" applyFont="1" applyFill="1" applyBorder="1" applyAlignment="1">
      <alignment vertical="center"/>
    </xf>
    <xf numFmtId="0" fontId="16" fillId="37" borderId="64" xfId="0" applyFont="1" applyFill="1" applyBorder="1" applyAlignment="1">
      <alignment vertical="center"/>
    </xf>
    <xf numFmtId="10" fontId="16" fillId="37" borderId="64" xfId="0" applyNumberFormat="1" applyFont="1" applyFill="1" applyBorder="1"/>
    <xf numFmtId="3" fontId="27" fillId="33" borderId="0" xfId="43" applyNumberFormat="1" applyFont="1" applyFill="1" applyBorder="1"/>
    <xf numFmtId="10" fontId="16" fillId="33" borderId="0" xfId="0" applyNumberFormat="1" applyFont="1" applyFill="1"/>
    <xf numFmtId="0" fontId="16" fillId="33" borderId="64" xfId="0" applyFont="1" applyFill="1" applyBorder="1"/>
    <xf numFmtId="3" fontId="27" fillId="33" borderId="64" xfId="43" applyNumberFormat="1" applyFont="1" applyFill="1" applyBorder="1"/>
    <xf numFmtId="165" fontId="16" fillId="33" borderId="64" xfId="42" applyNumberFormat="1" applyFont="1" applyFill="1" applyBorder="1"/>
    <xf numFmtId="10" fontId="16" fillId="33" borderId="64" xfId="0" applyNumberFormat="1" applyFont="1" applyFill="1" applyBorder="1"/>
    <xf numFmtId="165" fontId="16" fillId="33" borderId="63" xfId="42" applyNumberFormat="1" applyFont="1" applyFill="1" applyBorder="1" applyAlignment="1">
      <alignment horizontal="left" vertical="center"/>
    </xf>
    <xf numFmtId="3" fontId="27" fillId="33" borderId="0" xfId="43" applyNumberFormat="1" applyFont="1" applyFill="1" applyBorder="1" applyAlignment="1">
      <alignment horizontal="right"/>
    </xf>
    <xf numFmtId="10" fontId="0" fillId="33" borderId="0" xfId="0" applyNumberFormat="1" applyFill="1"/>
    <xf numFmtId="3" fontId="16" fillId="37" borderId="64" xfId="0" applyNumberFormat="1" applyFont="1" applyFill="1" applyBorder="1"/>
    <xf numFmtId="0" fontId="13" fillId="44" borderId="42" xfId="0" applyFont="1" applyFill="1" applyBorder="1" applyAlignment="1">
      <alignment horizontal="left"/>
    </xf>
    <xf numFmtId="49" fontId="13" fillId="43" borderId="64" xfId="0" applyNumberFormat="1" applyFont="1" applyFill="1" applyBorder="1" applyAlignment="1">
      <alignment horizontal="left" vertical="center"/>
    </xf>
    <xf numFmtId="49" fontId="13" fillId="43" borderId="64" xfId="0" applyNumberFormat="1" applyFont="1" applyFill="1" applyBorder="1" applyAlignment="1">
      <alignment horizontal="right" vertical="center"/>
    </xf>
    <xf numFmtId="165" fontId="19" fillId="33" borderId="64" xfId="42" applyNumberFormat="1" applyFont="1" applyFill="1" applyBorder="1" applyAlignment="1">
      <alignment horizontal="right" vertical="center"/>
    </xf>
    <xf numFmtId="165" fontId="18" fillId="37" borderId="64" xfId="42" applyNumberFormat="1" applyFont="1" applyFill="1" applyBorder="1" applyAlignment="1">
      <alignment horizontal="right" vertical="center"/>
    </xf>
    <xf numFmtId="165" fontId="18" fillId="33" borderId="0" xfId="42" applyNumberFormat="1" applyFont="1" applyFill="1" applyBorder="1" applyAlignment="1">
      <alignment horizontal="right" vertical="center"/>
    </xf>
    <xf numFmtId="0" fontId="0" fillId="0" borderId="66" xfId="0" applyBorder="1" applyAlignment="1">
      <alignment horizontal="right"/>
    </xf>
    <xf numFmtId="0" fontId="0" fillId="0" borderId="67" xfId="0" applyBorder="1" applyAlignment="1">
      <alignment horizontal="right"/>
    </xf>
    <xf numFmtId="165" fontId="0" fillId="0" borderId="64" xfId="42" applyNumberFormat="1" applyFont="1" applyBorder="1" applyAlignment="1">
      <alignment horizontal="right"/>
    </xf>
    <xf numFmtId="10" fontId="0" fillId="0" borderId="69" xfId="43" applyNumberFormat="1" applyFont="1" applyBorder="1" applyAlignment="1">
      <alignment horizontal="right"/>
    </xf>
    <xf numFmtId="165" fontId="16" fillId="37" borderId="71" xfId="42" applyNumberFormat="1" applyFont="1" applyFill="1" applyBorder="1" applyAlignment="1">
      <alignment horizontal="right"/>
    </xf>
    <xf numFmtId="10" fontId="16" fillId="37" borderId="72" xfId="43" applyNumberFormat="1" applyFont="1" applyFill="1" applyBorder="1" applyAlignment="1">
      <alignment horizontal="right"/>
    </xf>
    <xf numFmtId="165" fontId="16" fillId="33" borderId="0" xfId="42" applyNumberFormat="1" applyFont="1" applyFill="1" applyBorder="1" applyAlignment="1">
      <alignment horizontal="right"/>
    </xf>
    <xf numFmtId="10" fontId="16" fillId="33" borderId="0" xfId="43" applyNumberFormat="1" applyFont="1" applyFill="1" applyBorder="1" applyAlignment="1">
      <alignment horizontal="right"/>
    </xf>
    <xf numFmtId="0" fontId="17" fillId="0" borderId="66" xfId="0" applyFont="1" applyBorder="1" applyAlignment="1">
      <alignment horizontal="right"/>
    </xf>
    <xf numFmtId="0" fontId="17" fillId="0" borderId="67" xfId="0" applyFont="1" applyBorder="1" applyAlignment="1">
      <alignment horizontal="right"/>
    </xf>
    <xf numFmtId="165" fontId="19" fillId="0" borderId="64" xfId="42" applyNumberFormat="1" applyFont="1" applyBorder="1" applyAlignment="1">
      <alignment horizontal="right"/>
    </xf>
    <xf numFmtId="10" fontId="19" fillId="0" borderId="69" xfId="43" applyNumberFormat="1" applyFont="1" applyBorder="1" applyAlignment="1">
      <alignment horizontal="right"/>
    </xf>
    <xf numFmtId="165" fontId="18" fillId="37" borderId="71" xfId="42" applyNumberFormat="1" applyFont="1" applyFill="1" applyBorder="1" applyAlignment="1">
      <alignment horizontal="right"/>
    </xf>
    <xf numFmtId="10" fontId="18" fillId="37" borderId="72" xfId="43" applyNumberFormat="1" applyFont="1" applyFill="1" applyBorder="1" applyAlignment="1">
      <alignment horizontal="right"/>
    </xf>
    <xf numFmtId="165" fontId="0" fillId="40" borderId="53" xfId="42" applyNumberFormat="1" applyFont="1" applyFill="1" applyBorder="1" applyAlignment="1">
      <alignment horizontal="right"/>
    </xf>
    <xf numFmtId="10" fontId="0" fillId="40" borderId="49" xfId="43" applyNumberFormat="1" applyFont="1" applyFill="1" applyBorder="1" applyAlignment="1">
      <alignment horizontal="right"/>
    </xf>
    <xf numFmtId="165" fontId="0" fillId="47" borderId="10" xfId="42" applyNumberFormat="1" applyFont="1" applyFill="1" applyBorder="1" applyAlignment="1">
      <alignment horizontal="right"/>
    </xf>
    <xf numFmtId="10" fontId="0" fillId="47" borderId="10" xfId="43" applyNumberFormat="1" applyFont="1" applyFill="1" applyBorder="1" applyAlignment="1">
      <alignment horizontal="right"/>
    </xf>
    <xf numFmtId="165" fontId="0" fillId="38" borderId="10" xfId="42" applyNumberFormat="1" applyFont="1" applyFill="1" applyBorder="1" applyAlignment="1">
      <alignment horizontal="right"/>
    </xf>
    <xf numFmtId="10" fontId="0" fillId="38" borderId="10" xfId="4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3" fillId="39" borderId="64" xfId="0" applyFont="1" applyFill="1" applyBorder="1" applyAlignment="1">
      <alignment horizontal="left" vertical="center"/>
    </xf>
    <xf numFmtId="0" fontId="13" fillId="39" borderId="64" xfId="0" applyFont="1" applyFill="1" applyBorder="1" applyAlignment="1">
      <alignment horizontal="right" vertical="center"/>
    </xf>
    <xf numFmtId="0" fontId="17" fillId="44" borderId="14" xfId="0" applyFont="1" applyFill="1" applyBorder="1" applyAlignment="1">
      <alignment horizontal="right"/>
    </xf>
    <xf numFmtId="0" fontId="17" fillId="44" borderId="15" xfId="0" applyFont="1" applyFill="1" applyBorder="1" applyAlignment="1">
      <alignment horizontal="right"/>
    </xf>
    <xf numFmtId="0" fontId="13" fillId="44" borderId="43" xfId="0" applyFont="1" applyFill="1" applyBorder="1" applyAlignment="1">
      <alignment horizontal="right"/>
    </xf>
    <xf numFmtId="0" fontId="13" fillId="44" borderId="41" xfId="0" applyFont="1" applyFill="1" applyBorder="1" applyAlignment="1">
      <alignment horizontal="right"/>
    </xf>
    <xf numFmtId="0" fontId="13" fillId="42" borderId="23" xfId="0" applyFont="1" applyFill="1" applyBorder="1" applyAlignment="1">
      <alignment horizontal="left"/>
    </xf>
    <xf numFmtId="0" fontId="13" fillId="42" borderId="50" xfId="0" applyFont="1" applyFill="1" applyBorder="1" applyAlignment="1">
      <alignment horizontal="left"/>
    </xf>
    <xf numFmtId="0" fontId="28" fillId="0" borderId="0" xfId="0" applyFont="1" applyAlignment="1">
      <alignment horizontal="justify" vertical="center"/>
    </xf>
    <xf numFmtId="0" fontId="13" fillId="39" borderId="0" xfId="0" applyFont="1" applyFill="1" applyAlignment="1">
      <alignment vertical="center"/>
    </xf>
    <xf numFmtId="1" fontId="0" fillId="34" borderId="73" xfId="0" applyNumberFormat="1" applyFill="1" applyBorder="1"/>
    <xf numFmtId="1" fontId="0" fillId="33" borderId="43" xfId="0" applyNumberFormat="1" applyFill="1" applyBorder="1"/>
    <xf numFmtId="1" fontId="0" fillId="34" borderId="10" xfId="0" applyNumberFormat="1" applyFill="1" applyBorder="1"/>
    <xf numFmtId="1" fontId="0" fillId="33" borderId="10" xfId="0" applyNumberFormat="1" applyFill="1" applyBorder="1"/>
    <xf numFmtId="1" fontId="0" fillId="34" borderId="43" xfId="0" applyNumberFormat="1" applyFill="1" applyBorder="1"/>
    <xf numFmtId="166" fontId="16" fillId="0" borderId="10" xfId="0" applyNumberFormat="1" applyFont="1" applyBorder="1" applyAlignment="1">
      <alignment horizontal="center"/>
    </xf>
    <xf numFmtId="166" fontId="16" fillId="34" borderId="74" xfId="0" applyNumberFormat="1" applyFont="1" applyFill="1" applyBorder="1" applyAlignment="1">
      <alignment horizontal="center"/>
    </xf>
    <xf numFmtId="166" fontId="16" fillId="0" borderId="75" xfId="0" applyNumberFormat="1" applyFont="1" applyBorder="1" applyAlignment="1">
      <alignment horizontal="center"/>
    </xf>
    <xf numFmtId="166" fontId="16" fillId="34" borderId="76" xfId="0" applyNumberFormat="1" applyFont="1" applyFill="1" applyBorder="1" applyAlignment="1">
      <alignment horizontal="center"/>
    </xf>
    <xf numFmtId="166" fontId="16" fillId="0" borderId="76" xfId="0" applyNumberFormat="1" applyFont="1" applyBorder="1" applyAlignment="1">
      <alignment horizontal="center"/>
    </xf>
    <xf numFmtId="166" fontId="16" fillId="34" borderId="47" xfId="0" applyNumberFormat="1" applyFont="1" applyFill="1" applyBorder="1" applyAlignment="1">
      <alignment horizontal="center"/>
    </xf>
    <xf numFmtId="166" fontId="16" fillId="0" borderId="47" xfId="0" applyNumberFormat="1" applyFont="1" applyBorder="1" applyAlignment="1">
      <alignment horizontal="center"/>
    </xf>
    <xf numFmtId="3" fontId="16" fillId="34" borderId="74" xfId="0" applyNumberFormat="1" applyFont="1" applyFill="1" applyBorder="1" applyAlignment="1">
      <alignment horizontal="center"/>
    </xf>
    <xf numFmtId="3" fontId="16" fillId="0" borderId="75" xfId="0" applyNumberFormat="1" applyFont="1" applyBorder="1" applyAlignment="1">
      <alignment horizontal="center"/>
    </xf>
    <xf numFmtId="3" fontId="16" fillId="0" borderId="48" xfId="0" applyNumberFormat="1" applyFont="1" applyBorder="1" applyAlignment="1">
      <alignment horizontal="center"/>
    </xf>
    <xf numFmtId="166" fontId="16" fillId="49" borderId="42" xfId="0" applyNumberFormat="1" applyFont="1" applyFill="1" applyBorder="1" applyAlignment="1">
      <alignment horizontal="center" vertical="center"/>
    </xf>
    <xf numFmtId="3" fontId="16" fillId="49" borderId="77" xfId="0" applyNumberFormat="1" applyFont="1" applyFill="1" applyBorder="1" applyAlignment="1">
      <alignment horizontal="center"/>
    </xf>
    <xf numFmtId="3" fontId="16" fillId="49" borderId="41" xfId="0" applyNumberFormat="1" applyFont="1" applyFill="1" applyBorder="1" applyAlignment="1">
      <alignment horizontal="center"/>
    </xf>
    <xf numFmtId="166" fontId="16" fillId="34" borderId="46" xfId="0" applyNumberFormat="1" applyFont="1" applyFill="1" applyBorder="1" applyAlignment="1">
      <alignment horizontal="center"/>
    </xf>
    <xf numFmtId="0" fontId="0" fillId="33" borderId="0" xfId="0" applyFill="1"/>
    <xf numFmtId="0" fontId="0" fillId="48" borderId="10" xfId="0" applyFont="1" applyFill="1" applyBorder="1"/>
    <xf numFmtId="165" fontId="1" fillId="48" borderId="10" xfId="42" applyNumberFormat="1" applyFont="1" applyFill="1" applyBorder="1" applyAlignment="1">
      <alignment horizontal="right"/>
    </xf>
    <xf numFmtId="10" fontId="1" fillId="48" borderId="10" xfId="43" applyNumberFormat="1" applyFont="1" applyFill="1" applyBorder="1" applyAlignment="1">
      <alignment horizontal="right"/>
    </xf>
    <xf numFmtId="10" fontId="0" fillId="0" borderId="0" xfId="43" applyNumberFormat="1" applyFont="1" applyAlignment="1">
      <alignment horizontal="right"/>
    </xf>
    <xf numFmtId="0" fontId="0" fillId="37" borderId="79" xfId="0" applyFill="1" applyBorder="1"/>
    <xf numFmtId="3" fontId="0" fillId="37" borderId="79" xfId="0" applyNumberFormat="1" applyFill="1" applyBorder="1"/>
    <xf numFmtId="10" fontId="0" fillId="37" borderId="79" xfId="43" applyNumberFormat="1" applyFont="1" applyFill="1" applyBorder="1"/>
    <xf numFmtId="0" fontId="0" fillId="0" borderId="0" xfId="0" applyAlignment="1">
      <alignment horizontal="left" indent="1"/>
    </xf>
    <xf numFmtId="0" fontId="0" fillId="37" borderId="78" xfId="0" applyFont="1" applyFill="1" applyBorder="1"/>
    <xf numFmtId="3" fontId="0" fillId="37" borderId="78" xfId="0" applyNumberFormat="1" applyFont="1" applyFill="1" applyBorder="1"/>
    <xf numFmtId="10" fontId="1" fillId="37" borderId="78" xfId="43" applyNumberFormat="1" applyFont="1" applyFill="1" applyBorder="1"/>
    <xf numFmtId="166" fontId="16" fillId="34" borderId="10" xfId="0" applyNumberFormat="1" applyFont="1" applyFill="1" applyBorder="1" applyAlignment="1">
      <alignment horizontal="center"/>
    </xf>
    <xf numFmtId="0" fontId="19" fillId="38" borderId="64" xfId="0" applyFont="1" applyFill="1" applyBorder="1" applyAlignment="1">
      <alignment horizontal="left"/>
    </xf>
    <xf numFmtId="165" fontId="19" fillId="38" borderId="64" xfId="42" applyNumberFormat="1" applyFont="1" applyFill="1" applyBorder="1" applyAlignment="1">
      <alignment horizontal="right" vertical="center"/>
    </xf>
    <xf numFmtId="10" fontId="19" fillId="38" borderId="64" xfId="43" applyNumberFormat="1" applyFont="1" applyFill="1" applyBorder="1" applyAlignment="1">
      <alignment horizontal="right" vertical="center"/>
    </xf>
    <xf numFmtId="0" fontId="16" fillId="41" borderId="10" xfId="0" applyFont="1" applyFill="1" applyBorder="1"/>
    <xf numFmtId="165" fontId="16" fillId="41" borderId="10" xfId="42" applyNumberFormat="1" applyFont="1" applyFill="1" applyBorder="1" applyAlignment="1">
      <alignment horizontal="right"/>
    </xf>
    <xf numFmtId="10" fontId="16" fillId="41" borderId="10" xfId="43" applyNumberFormat="1" applyFont="1" applyFill="1" applyBorder="1" applyAlignment="1">
      <alignment horizontal="right"/>
    </xf>
    <xf numFmtId="0" fontId="22" fillId="0" borderId="0" xfId="0" applyFont="1" applyBorder="1" applyAlignment="1"/>
    <xf numFmtId="17" fontId="0" fillId="0" borderId="0" xfId="0" applyNumberFormat="1"/>
    <xf numFmtId="165" fontId="0" fillId="0" borderId="0" xfId="42" applyNumberFormat="1" applyFont="1"/>
    <xf numFmtId="165" fontId="0" fillId="0" borderId="0" xfId="0" applyNumberFormat="1"/>
    <xf numFmtId="165" fontId="1" fillId="0" borderId="0" xfId="42" applyNumberFormat="1" applyFont="1"/>
    <xf numFmtId="165" fontId="27" fillId="0" borderId="0" xfId="42" applyNumberFormat="1" applyFont="1"/>
    <xf numFmtId="0" fontId="29" fillId="50" borderId="80" xfId="0" applyFont="1" applyFill="1" applyBorder="1" applyAlignment="1">
      <alignment vertical="center"/>
    </xf>
    <xf numFmtId="0" fontId="29" fillId="50" borderId="81" xfId="0" applyFont="1" applyFill="1" applyBorder="1" applyAlignment="1">
      <alignment vertical="center"/>
    </xf>
    <xf numFmtId="0" fontId="28" fillId="50" borderId="80" xfId="0" applyFont="1" applyFill="1" applyBorder="1" applyAlignment="1">
      <alignment vertical="center"/>
    </xf>
    <xf numFmtId="0" fontId="26" fillId="0" borderId="82" xfId="0" applyFont="1" applyBorder="1" applyAlignment="1">
      <alignment vertical="center"/>
    </xf>
    <xf numFmtId="3" fontId="26" fillId="0" borderId="82" xfId="0" applyNumberFormat="1" applyFont="1" applyBorder="1" applyAlignment="1">
      <alignment horizontal="right" vertical="center"/>
    </xf>
    <xf numFmtId="0" fontId="28" fillId="50" borderId="83" xfId="0" applyFont="1" applyFill="1" applyBorder="1" applyAlignment="1">
      <alignment vertical="center"/>
    </xf>
    <xf numFmtId="0" fontId="24" fillId="0" borderId="0" xfId="44"/>
    <xf numFmtId="0" fontId="22" fillId="0" borderId="0" xfId="0" applyFont="1" applyBorder="1" applyAlignment="1">
      <alignment horizontal="center"/>
    </xf>
    <xf numFmtId="166" fontId="21" fillId="0" borderId="0" xfId="0" applyNumberFormat="1" applyFont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2" xfId="0" applyFont="1" applyBorder="1" applyAlignment="1">
      <alignment horizontal="center"/>
    </xf>
    <xf numFmtId="10" fontId="19" fillId="34" borderId="18" xfId="42" applyNumberFormat="1" applyFont="1" applyFill="1" applyBorder="1" applyAlignment="1">
      <alignment horizontal="right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4" builtinId="8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rmal 3" xfId="45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46"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border outline="0">
        <right style="thin">
          <color theme="4"/>
        </right>
      </border>
    </dxf>
    <dxf>
      <border outline="0">
        <right style="thin">
          <color theme="4"/>
        </right>
        <top style="thin">
          <color indexed="6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border outline="0">
        <left style="thin">
          <color theme="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3" formatCode="#,##0"/>
    </dxf>
    <dxf>
      <alignment horizontal="right" textRotation="0" wrapText="0" indent="0" justifyLastLine="0" shrinkToFit="0" readingOrder="0"/>
    </dxf>
    <dxf>
      <alignment horizontal="right" textRotation="0" wrapText="0" indent="0" justifyLastLine="0" shrinkToFit="0" readingOrder="0"/>
    </dxf>
    <dxf>
      <border outline="0">
        <top style="thin">
          <color theme="4"/>
        </top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ill>
        <patternFill patternType="solid">
          <fgColor theme="4" tint="0.79998168889431442"/>
          <bgColor rgb="FF2A65AC"/>
        </patternFill>
      </fill>
    </dxf>
    <dxf>
      <numFmt numFmtId="14" formatCode="0.00%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/>
        <top style="thin">
          <color rgb="FF2A65AC"/>
        </top>
        <bottom style="thin">
          <color rgb="FF2A65AC"/>
        </bottom>
      </border>
    </dxf>
    <dxf>
      <numFmt numFmtId="165" formatCode="_-* #,##0\ _€_-;\-* #,##0\ _€_-;_-* &quot;-&quot;??\ _€_-;_-@_-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 diagonalUp="0" diagonalDown="0">
        <left/>
        <right style="thin">
          <color rgb="FF2A65AC"/>
        </right>
        <top style="thin">
          <color rgb="FF2A65AC"/>
        </top>
        <bottom style="thin">
          <color rgb="FF2A65AC"/>
        </bottom>
        <vertical style="thin">
          <color rgb="FF2A65AC"/>
        </vertical>
        <horizontal style="thin">
          <color rgb="FF2A65AC"/>
        </horizontal>
      </border>
    </dxf>
    <dxf>
      <border>
        <top style="thin">
          <color rgb="FF2A65AC"/>
        </top>
      </border>
    </dxf>
    <dxf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>
        <bottom style="thin">
          <color rgb="FF2A65AC"/>
        </bottom>
      </border>
    </dxf>
    <dxf>
      <border diagonalUp="0" diagonalDown="0">
        <left style="thin">
          <color rgb="FF2A65AC"/>
        </left>
        <right style="thin">
          <color rgb="FF2A65AC"/>
        </right>
        <top/>
        <bottom/>
        <vertical style="thin">
          <color rgb="FF2A65AC"/>
        </vertical>
        <horizontal style="thin">
          <color rgb="FF2A65AC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/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-* #,##0\ _€_-;\-* #,##0\ _€_-;_-* &quot;-&quot;??\ _€_-;_-@_-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rgb="FF2A65AC"/>
        </right>
        <top style="thin">
          <color rgb="FF2A65AC"/>
        </top>
        <bottom style="thin">
          <color rgb="FF2A65AC"/>
        </bottom>
        <vertical style="thin">
          <color rgb="FF2A65AC"/>
        </vertical>
        <horizontal style="thin">
          <color rgb="FF2A65AC"/>
        </horizontal>
      </border>
    </dxf>
    <dxf>
      <border>
        <top style="thin">
          <color rgb="FF2A65AC"/>
        </top>
      </border>
    </dxf>
    <dxf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>
        <left style="thin">
          <color rgb="FF2A65AC"/>
        </left>
        <right style="thin">
          <color rgb="FF2A65AC"/>
        </right>
        <top/>
        <bottom/>
        <vertical style="thin">
          <color rgb="FF2A65AC"/>
        </vertical>
        <horizontal style="thin">
          <color rgb="FF2A65AC"/>
        </horizontal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 outline="0">
        <bottom style="medium">
          <color theme="3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[$-C0A]mmm\-yy;@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rgb="FF2A65AC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rgb="FF2A65A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€_-;\-* #,##0\ _€_-;_-* &quot;-&quot;??\ _€_-;_-@_-"/>
    </dxf>
    <dxf>
      <numFmt numFmtId="22" formatCode="mmm\-yy"/>
    </dxf>
  </dxfs>
  <tableStyles count="0" defaultTableStyle="TableStyleMedium2" defaultPivotStyle="PivotStyleLight16"/>
  <colors>
    <mruColors>
      <color rgb="FF2A65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340838</xdr:colOff>
      <xdr:row>0</xdr:row>
      <xdr:rowOff>344345</xdr:rowOff>
    </xdr:from>
    <xdr:to>
      <xdr:col>0</xdr:col>
      <xdr:colOff>1433947</xdr:colOff>
      <xdr:row>0</xdr:row>
      <xdr:rowOff>941196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838" y="344345"/>
          <a:ext cx="1093109" cy="596851"/>
        </a:xfrm>
        <a:prstGeom prst="rect">
          <a:avLst/>
        </a:prstGeom>
      </xdr:spPr>
    </xdr:pic>
    <xdr:clientData/>
  </xdr:twoCellAnchor>
  <xdr:twoCellAnchor editAs="oneCell">
    <xdr:from>
      <xdr:col>0</xdr:col>
      <xdr:colOff>4038600</xdr:colOff>
      <xdr:row>0</xdr:row>
      <xdr:rowOff>409575</xdr:rowOff>
    </xdr:from>
    <xdr:to>
      <xdr:col>0</xdr:col>
      <xdr:colOff>6090600</xdr:colOff>
      <xdr:row>0</xdr:row>
      <xdr:rowOff>979575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409575"/>
          <a:ext cx="2052000" cy="57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38</xdr:row>
      <xdr:rowOff>28575</xdr:rowOff>
    </xdr:from>
    <xdr:to>
      <xdr:col>3</xdr:col>
      <xdr:colOff>27895</xdr:colOff>
      <xdr:row>56</xdr:row>
      <xdr:rowOff>9525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7610475"/>
          <a:ext cx="4714194" cy="3409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47626</xdr:colOff>
      <xdr:row>62</xdr:row>
      <xdr:rowOff>57150</xdr:rowOff>
    </xdr:from>
    <xdr:to>
      <xdr:col>2</xdr:col>
      <xdr:colOff>843869</xdr:colOff>
      <xdr:row>70</xdr:row>
      <xdr:rowOff>123825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12163425"/>
          <a:ext cx="4672918" cy="1590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4" displayName="Tabla4" ref="A2:B52" totalsRowShown="0">
  <autoFilter ref="A2:B52"/>
  <tableColumns count="2">
    <tableColumn id="1" name="Mes " dataDxfId="45"/>
    <tableColumn id="2" name="Páginas vistas" dataDxfId="44" dataCellStyle="Millar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A2:C52" totalsRowShown="0" headerRowBorderDxfId="43" tableBorderDxfId="42" totalsRowBorderDxfId="41">
  <tableColumns count="3">
    <tableColumn id="1" name="MES" dataDxfId="40"/>
    <tableColumn id="2" name="Nº solicitudes" dataDxfId="39"/>
    <tableColumn id="3" name="Acumulado" dataDxfId="38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7" name="Tabla7" displayName="Tabla7" ref="A2:C6" totalsRowShown="0" headerRowDxfId="37" dataDxfId="35" headerRowBorderDxfId="36">
  <tableColumns count="3">
    <tableColumn id="1" name="Estado de tramitación del expediente" dataDxfId="34"/>
    <tableColumn id="2" name="Núm. de solicitudes" dataDxfId="33"/>
    <tableColumn id="3" name="Porcentaje sobre total" dataDxfId="3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8" name="Tabla8" displayName="Tabla8" ref="A18:C28" totalsRowShown="0" headerRowDxfId="31" dataDxfId="29" headerRowBorderDxfId="30" tableBorderDxfId="28" totalsRowBorderDxfId="27">
  <autoFilter ref="A18:C28"/>
  <tableColumns count="3">
    <tableColumn id="1" name="Inadmisiones por causa (Nota 1)" dataDxfId="26"/>
    <tableColumn id="2" name="Número" dataDxfId="25" dataCellStyle="Millares"/>
    <tableColumn id="3" name="Porcentaje" dataDxfId="24" dataCellStyle="Porcentaj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0" name="Tabla10" displayName="Tabla10" ref="A9:C15" totalsRowShown="0" headerRowDxfId="23" headerRowBorderDxfId="22" tableBorderDxfId="21" totalsRowBorderDxfId="20">
  <autoFilter ref="A9:C15"/>
  <tableColumns count="3">
    <tableColumn id="1" name="Tipo de concesión" dataDxfId="19"/>
    <tableColumn id="2" name="Número" dataDxfId="18" dataCellStyle="Millares"/>
    <tableColumn id="3" name="Porcentaje" dataDxfId="17" dataCellStyle="Porcentaj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4" name="Tabla14" displayName="Tabla14" ref="A31:C35" totalsRowShown="0" headerRowDxfId="16" headerRowBorderDxfId="15" tableBorderDxfId="14" totalsRowBorderDxfId="13">
  <autoFilter ref="A31:C35"/>
  <tableColumns count="3">
    <tableColumn id="1" name="Denegaciones por artículo (Nota 2)"/>
    <tableColumn id="2" name="Número" dataDxfId="12"/>
    <tableColumn id="3" name="porcentaje" dataDxfId="1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3" name="Tabla13" displayName="Tabla13" ref="A3:C11" totalsRowShown="0">
  <tableColumns count="3">
    <tableColumn id="1" name="Total solicitudes Portal de la Transparencia (a 30/09/2018)"/>
    <tableColumn id="2" name="15.814" dataDxfId="10"/>
    <tableColumn id="3" name="100,00%" dataDxfId="9" dataCellStyle="Porcentaje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5" name="Tabla5" displayName="Tabla5" ref="A2:D28" totalsRowShown="0" tableBorderDxfId="8">
  <autoFilter ref="A2:D28"/>
  <tableColumns count="4">
    <tableColumn id="1" name="Categorías RISP Nivel 1"/>
    <tableColumn id="2" name="nº Solicitudes clasificadas " dataDxfId="7" dataCellStyle="Porcentaje"/>
    <tableColumn id="3" name="Porcentaje"/>
    <tableColumn id="4" name="Porcentaje2" dataDxfId="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3" name="Tabla3" displayName="Tabla3" ref="A2:C32" totalsRowShown="0" headerRowDxfId="5" headerRowBorderDxfId="4" tableBorderDxfId="3">
  <autoFilter ref="A2:C32"/>
  <tableColumns count="3">
    <tableColumn id="1" name="Materias de Publicidad Activa" dataDxfId="2"/>
    <tableColumn id="2" name="Nº Solicitudes clasificadas" dataDxfId="1" dataCellStyle="Porcentaje"/>
    <tableColumn id="3" name="Porcentaje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tabSelected="1" workbookViewId="0">
      <selection activeCell="A3" sqref="A3"/>
    </sheetView>
  </sheetViews>
  <sheetFormatPr baseColWidth="10" defaultRowHeight="15" x14ac:dyDescent="0.25"/>
  <cols>
    <col min="1" max="1" width="92.85546875" style="12" customWidth="1"/>
    <col min="2" max="16384" width="11.42578125" style="12"/>
  </cols>
  <sheetData>
    <row r="1" spans="1:1" ht="81" customHeight="1" x14ac:dyDescent="0.25"/>
    <row r="3" spans="1:1" ht="49.5" customHeight="1" x14ac:dyDescent="0.4">
      <c r="A3" s="40" t="s">
        <v>176</v>
      </c>
    </row>
    <row r="4" spans="1:1" x14ac:dyDescent="0.25">
      <c r="A4" s="250" t="s">
        <v>151</v>
      </c>
    </row>
    <row r="5" spans="1:1" x14ac:dyDescent="0.25">
      <c r="A5" s="250" t="s">
        <v>152</v>
      </c>
    </row>
    <row r="6" spans="1:1" x14ac:dyDescent="0.25">
      <c r="A6" s="13" t="s">
        <v>69</v>
      </c>
    </row>
    <row r="7" spans="1:1" x14ac:dyDescent="0.25">
      <c r="A7" s="13" t="s">
        <v>70</v>
      </c>
    </row>
    <row r="8" spans="1:1" x14ac:dyDescent="0.25">
      <c r="A8" s="13" t="s">
        <v>71</v>
      </c>
    </row>
    <row r="9" spans="1:1" x14ac:dyDescent="0.25">
      <c r="A9" s="13" t="s">
        <v>153</v>
      </c>
    </row>
    <row r="10" spans="1:1" x14ac:dyDescent="0.25">
      <c r="A10" s="13" t="s">
        <v>72</v>
      </c>
    </row>
    <row r="11" spans="1:1" x14ac:dyDescent="0.25">
      <c r="A11" s="13" t="s">
        <v>154</v>
      </c>
    </row>
    <row r="12" spans="1:1" x14ac:dyDescent="0.25">
      <c r="A12" s="13" t="s">
        <v>155</v>
      </c>
    </row>
    <row r="13" spans="1:1" x14ac:dyDescent="0.25">
      <c r="A13" s="13" t="s">
        <v>156</v>
      </c>
    </row>
    <row r="14" spans="1:1" x14ac:dyDescent="0.25">
      <c r="A14" s="13" t="s">
        <v>73</v>
      </c>
    </row>
    <row r="15" spans="1:1" x14ac:dyDescent="0.25">
      <c r="A15" s="13" t="s">
        <v>74</v>
      </c>
    </row>
    <row r="16" spans="1:1" x14ac:dyDescent="0.25">
      <c r="A16" s="13" t="s">
        <v>112</v>
      </c>
    </row>
    <row r="17" spans="1:1" x14ac:dyDescent="0.25">
      <c r="A17" s="13" t="s">
        <v>157</v>
      </c>
    </row>
  </sheetData>
  <hyperlinks>
    <hyperlink ref="A6" location="'Cuánto nos preguntan'!A1" display="¿Cuánto nos preguntan?"/>
    <hyperlink ref="A7" location="'Cómo nos preguntan'!A1" display="¿Cómo nos preguntan?"/>
    <hyperlink ref="A9" location="'Quien nos pregunta'!A1" display="¿Quién nos pregunta?"/>
    <hyperlink ref="A10" location="'Cómo resolvemos'!A1" display="¿Cómo resolvemos?"/>
    <hyperlink ref="A14" location="'A quién preguntan'!A1" display="¿A quién preguntan?"/>
    <hyperlink ref="A15" location="'Cuánto se reclama'!A1" display="¿Cuánto se reclama?"/>
    <hyperlink ref="A16" location="'Sobre qué categoría RISP'!A1" display="¿Sobre qué categoría RISP se pregunta?"/>
    <hyperlink ref="A17" location="'Materia publicidad activa'!A1" display="¿Sobre quémateria de publicidad activa se pregunta?"/>
    <hyperlink ref="A11" location="'Por qué se inadmiten'!A1" display="¿Por qué se inadminten solicitudes?"/>
    <hyperlink ref="A12" location="'Como concedemos'!A1" display="¿Cómo concedemos el acceso?"/>
    <hyperlink ref="A13" location="'Por qué se deniega'!A1" display="¿Por qué, en ocasiones, se deniega el acceso?"/>
    <hyperlink ref="A8" location="'Cómo tramitamos'!A1" display="¿Cómo tramitamos?"/>
    <hyperlink ref="A4" location="'Portal Páginas Vistas'!A1" display="Portal: Páginas vistas"/>
    <hyperlink ref="A5" location="'Portal visitas'!A1" display="Portal: Visitas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D25" sqref="D25"/>
    </sheetView>
  </sheetViews>
  <sheetFormatPr baseColWidth="10" defaultRowHeight="15" x14ac:dyDescent="0.25"/>
  <cols>
    <col min="1" max="1" width="58.42578125" customWidth="1"/>
    <col min="2" max="2" width="12.7109375" customWidth="1"/>
    <col min="3" max="3" width="0" hidden="1" customWidth="1"/>
  </cols>
  <sheetData>
    <row r="1" spans="1:4" s="10" customFormat="1" ht="23.25" x14ac:dyDescent="0.35">
      <c r="A1" s="251" t="s">
        <v>110</v>
      </c>
      <c r="B1" s="251"/>
    </row>
    <row r="2" spans="1:4" x14ac:dyDescent="0.25">
      <c r="A2" s="197" t="s">
        <v>141</v>
      </c>
      <c r="B2" s="42" t="s">
        <v>142</v>
      </c>
      <c r="C2" t="s">
        <v>17</v>
      </c>
      <c r="D2" t="s">
        <v>143</v>
      </c>
    </row>
    <row r="3" spans="1:4" x14ac:dyDescent="0.25">
      <c r="A3" s="19" t="s">
        <v>47</v>
      </c>
      <c r="B3" s="46">
        <v>533</v>
      </c>
      <c r="C3" s="20">
        <v>3.3036931265009409E-2</v>
      </c>
      <c r="D3" s="91">
        <v>3.3099999999999997E-2</v>
      </c>
    </row>
    <row r="4" spans="1:4" x14ac:dyDescent="0.25">
      <c r="A4" s="21" t="s">
        <v>48</v>
      </c>
      <c r="B4" s="47">
        <v>78</v>
      </c>
      <c r="C4" s="22">
        <v>5.0626338677224637E-3</v>
      </c>
      <c r="D4" s="92">
        <v>4.7999999999999996E-3</v>
      </c>
    </row>
    <row r="5" spans="1:4" x14ac:dyDescent="0.25">
      <c r="A5" s="23" t="s">
        <v>49</v>
      </c>
      <c r="B5" s="46">
        <v>216</v>
      </c>
      <c r="C5" s="24">
        <v>1.3435451418186539E-2</v>
      </c>
      <c r="D5" s="91">
        <v>1.34E-2</v>
      </c>
    </row>
    <row r="6" spans="1:4" x14ac:dyDescent="0.25">
      <c r="A6" s="21" t="s">
        <v>50</v>
      </c>
      <c r="B6" s="47">
        <v>207</v>
      </c>
      <c r="C6" s="22">
        <v>1.298111248133965E-2</v>
      </c>
      <c r="D6" s="92">
        <v>1.2800000000000001E-2</v>
      </c>
    </row>
    <row r="7" spans="1:4" x14ac:dyDescent="0.25">
      <c r="A7" s="23" t="s">
        <v>51</v>
      </c>
      <c r="B7" s="46">
        <v>90</v>
      </c>
      <c r="C7" s="24">
        <v>5.5818783669760496E-3</v>
      </c>
      <c r="D7" s="91">
        <v>5.5999999999999999E-3</v>
      </c>
    </row>
    <row r="8" spans="1:4" x14ac:dyDescent="0.25">
      <c r="A8" s="21" t="s">
        <v>52</v>
      </c>
      <c r="B8" s="47">
        <v>294</v>
      </c>
      <c r="C8" s="22">
        <v>1.7913935224248719E-2</v>
      </c>
      <c r="D8" s="92">
        <v>1.8200000000000001E-2</v>
      </c>
    </row>
    <row r="9" spans="1:4" x14ac:dyDescent="0.25">
      <c r="A9" s="25" t="s">
        <v>53</v>
      </c>
      <c r="B9" s="46">
        <v>564</v>
      </c>
      <c r="C9" s="26">
        <v>3.5113909262023756E-2</v>
      </c>
      <c r="D9" s="91">
        <v>3.5000000000000003E-2</v>
      </c>
    </row>
    <row r="10" spans="1:4" x14ac:dyDescent="0.25">
      <c r="A10" s="21" t="s">
        <v>54</v>
      </c>
      <c r="B10" s="48">
        <v>371</v>
      </c>
      <c r="C10" s="27">
        <v>2.076977997014344E-2</v>
      </c>
      <c r="D10" s="93">
        <v>2.3E-2</v>
      </c>
    </row>
    <row r="11" spans="1:4" x14ac:dyDescent="0.25">
      <c r="A11" s="25" t="s">
        <v>55</v>
      </c>
      <c r="B11" s="49">
        <v>170</v>
      </c>
      <c r="C11" s="28">
        <v>1.0839228921918609E-2</v>
      </c>
      <c r="D11" s="94">
        <v>1.0500000000000001E-2</v>
      </c>
    </row>
    <row r="12" spans="1:4" x14ac:dyDescent="0.25">
      <c r="A12" s="21" t="s">
        <v>56</v>
      </c>
      <c r="B12" s="50">
        <v>1529</v>
      </c>
      <c r="C12" s="29">
        <v>9.5605893425066535E-2</v>
      </c>
      <c r="D12" s="95">
        <v>9.4899999999999998E-2</v>
      </c>
    </row>
    <row r="13" spans="1:4" x14ac:dyDescent="0.25">
      <c r="A13" s="25" t="s">
        <v>57</v>
      </c>
      <c r="B13" s="49">
        <v>97</v>
      </c>
      <c r="C13" s="20">
        <v>6.2309339910430325E-3</v>
      </c>
      <c r="D13" s="94">
        <v>6.0000000000000001E-3</v>
      </c>
    </row>
    <row r="14" spans="1:4" x14ac:dyDescent="0.25">
      <c r="A14" s="21" t="s">
        <v>58</v>
      </c>
      <c r="B14" s="50">
        <v>908</v>
      </c>
      <c r="C14" s="22">
        <v>5.5299539170506916E-2</v>
      </c>
      <c r="D14" s="95">
        <v>5.6300000000000003E-2</v>
      </c>
    </row>
    <row r="15" spans="1:4" x14ac:dyDescent="0.25">
      <c r="A15" s="19" t="s">
        <v>59</v>
      </c>
      <c r="B15" s="51">
        <v>428</v>
      </c>
      <c r="C15" s="20">
        <v>2.7519958460440058E-2</v>
      </c>
      <c r="D15" s="96">
        <v>2.6599999999999999E-2</v>
      </c>
    </row>
    <row r="16" spans="1:4" x14ac:dyDescent="0.25">
      <c r="A16" s="21" t="s">
        <v>60</v>
      </c>
      <c r="B16" s="52">
        <v>115</v>
      </c>
      <c r="C16" s="22">
        <v>7.3992341143636012E-3</v>
      </c>
      <c r="D16" s="97">
        <v>7.1000000000000004E-3</v>
      </c>
    </row>
    <row r="17" spans="1:4" x14ac:dyDescent="0.25">
      <c r="A17" s="25" t="s">
        <v>61</v>
      </c>
      <c r="B17" s="53">
        <v>494</v>
      </c>
      <c r="C17" s="20">
        <v>3.1024858830401767E-2</v>
      </c>
      <c r="D17" s="98">
        <v>3.0599999999999999E-2</v>
      </c>
    </row>
    <row r="18" spans="1:4" x14ac:dyDescent="0.25">
      <c r="A18" s="21" t="s">
        <v>62</v>
      </c>
      <c r="B18" s="50">
        <v>5129</v>
      </c>
      <c r="C18" s="22">
        <v>0.31466216654767315</v>
      </c>
      <c r="D18" s="95">
        <v>0.31819999999999998</v>
      </c>
    </row>
    <row r="19" spans="1:4" x14ac:dyDescent="0.25">
      <c r="A19" s="30" t="s">
        <v>63</v>
      </c>
      <c r="B19" s="53">
        <v>1948</v>
      </c>
      <c r="C19" s="20">
        <v>0.1225417018238463</v>
      </c>
      <c r="D19" s="98">
        <v>0.12089999999999999</v>
      </c>
    </row>
    <row r="20" spans="1:4" x14ac:dyDescent="0.25">
      <c r="A20" s="31" t="s">
        <v>64</v>
      </c>
      <c r="B20" s="54">
        <v>714</v>
      </c>
      <c r="C20" s="32">
        <v>4.3811254624521324E-2</v>
      </c>
      <c r="D20" s="99">
        <v>4.4299999999999999E-2</v>
      </c>
    </row>
    <row r="21" spans="1:4" x14ac:dyDescent="0.25">
      <c r="A21" s="19" t="s">
        <v>65</v>
      </c>
      <c r="B21" s="55">
        <v>1807</v>
      </c>
      <c r="C21" s="33">
        <v>0.11442850652300902</v>
      </c>
      <c r="D21" s="100">
        <v>0.11210000000000001</v>
      </c>
    </row>
    <row r="22" spans="1:4" x14ac:dyDescent="0.25">
      <c r="A22" s="34" t="s">
        <v>66</v>
      </c>
      <c r="B22" s="56">
        <v>41</v>
      </c>
      <c r="C22" s="32">
        <v>2.59622249626793E-3</v>
      </c>
      <c r="D22" s="101">
        <v>2.5000000000000001E-3</v>
      </c>
    </row>
    <row r="23" spans="1:4" x14ac:dyDescent="0.25">
      <c r="A23" s="35" t="s">
        <v>67</v>
      </c>
      <c r="B23" s="51">
        <v>346</v>
      </c>
      <c r="C23" s="36">
        <v>2.1613552281430519E-2</v>
      </c>
      <c r="D23" s="96">
        <v>2.1499999999999998E-2</v>
      </c>
    </row>
    <row r="24" spans="1:4" x14ac:dyDescent="0.25">
      <c r="A24" s="34" t="s">
        <v>68</v>
      </c>
      <c r="B24" s="50">
        <v>40</v>
      </c>
      <c r="C24" s="37">
        <v>2.5313169338612319E-3</v>
      </c>
      <c r="D24" s="95">
        <v>2.5000000000000001E-3</v>
      </c>
    </row>
    <row r="25" spans="1:4" x14ac:dyDescent="0.25">
      <c r="A25" s="38" t="s">
        <v>4</v>
      </c>
      <c r="B25" s="57">
        <f>SUBTOTAL(109,B3:B24)</f>
        <v>16119</v>
      </c>
      <c r="C25" s="39">
        <v>0.99999999999999989</v>
      </c>
      <c r="D25" s="102">
        <v>0.99999999999999989</v>
      </c>
    </row>
    <row r="26" spans="1:4" x14ac:dyDescent="0.25">
      <c r="A26" s="119"/>
      <c r="B26" s="153"/>
      <c r="C26" s="120"/>
      <c r="D26" s="154"/>
    </row>
    <row r="27" spans="1:4" x14ac:dyDescent="0.25">
      <c r="A27" s="155" t="s">
        <v>116</v>
      </c>
      <c r="B27" s="156">
        <v>17986</v>
      </c>
      <c r="C27" s="157">
        <v>1</v>
      </c>
      <c r="D27" s="158">
        <v>1</v>
      </c>
    </row>
    <row r="28" spans="1:4" x14ac:dyDescent="0.25">
      <c r="A28" s="155" t="s">
        <v>117</v>
      </c>
      <c r="B28" s="156">
        <v>16119</v>
      </c>
      <c r="C28" s="157">
        <v>0.89207341786810257</v>
      </c>
      <c r="D28" s="158">
        <v>0.8962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C29" sqref="C29"/>
    </sheetView>
  </sheetViews>
  <sheetFormatPr baseColWidth="10" defaultRowHeight="15" x14ac:dyDescent="0.25"/>
  <cols>
    <col min="1" max="1" width="96.5703125" bestFit="1" customWidth="1"/>
    <col min="2" max="2" width="12.7109375" customWidth="1"/>
  </cols>
  <sheetData>
    <row r="1" spans="1:3" s="10" customFormat="1" ht="23.25" x14ac:dyDescent="0.35">
      <c r="A1" s="251" t="s">
        <v>111</v>
      </c>
      <c r="B1" s="251"/>
    </row>
    <row r="2" spans="1:3" x14ac:dyDescent="0.25">
      <c r="A2" s="196" t="s">
        <v>144</v>
      </c>
      <c r="B2" s="62" t="s">
        <v>145</v>
      </c>
      <c r="C2" s="63" t="s">
        <v>17</v>
      </c>
    </row>
    <row r="3" spans="1:3" x14ac:dyDescent="0.25">
      <c r="A3" s="14" t="s">
        <v>25</v>
      </c>
      <c r="B3" s="59">
        <v>726</v>
      </c>
      <c r="C3" s="45">
        <v>4.4999999999999998E-2</v>
      </c>
    </row>
    <row r="4" spans="1:3" x14ac:dyDescent="0.25">
      <c r="A4" s="15" t="s">
        <v>77</v>
      </c>
      <c r="B4" s="60">
        <v>191</v>
      </c>
      <c r="C4" s="43">
        <v>1.18E-2</v>
      </c>
    </row>
    <row r="5" spans="1:3" x14ac:dyDescent="0.25">
      <c r="A5" s="14" t="s">
        <v>26</v>
      </c>
      <c r="B5" s="59">
        <v>143</v>
      </c>
      <c r="C5" s="45">
        <v>8.8999999999999999E-3</v>
      </c>
    </row>
    <row r="6" spans="1:3" x14ac:dyDescent="0.25">
      <c r="A6" s="15" t="s">
        <v>78</v>
      </c>
      <c r="B6" s="60">
        <v>148</v>
      </c>
      <c r="C6" s="43">
        <v>9.1999999999999998E-3</v>
      </c>
    </row>
    <row r="7" spans="1:3" x14ac:dyDescent="0.25">
      <c r="A7" s="14" t="s">
        <v>79</v>
      </c>
      <c r="B7" s="59">
        <v>184</v>
      </c>
      <c r="C7" s="45">
        <v>1.14E-2</v>
      </c>
    </row>
    <row r="8" spans="1:3" x14ac:dyDescent="0.25">
      <c r="A8" s="15" t="s">
        <v>27</v>
      </c>
      <c r="B8" s="60">
        <v>322</v>
      </c>
      <c r="C8" s="43">
        <v>0.02</v>
      </c>
    </row>
    <row r="9" spans="1:3" x14ac:dyDescent="0.25">
      <c r="A9" s="14" t="s">
        <v>80</v>
      </c>
      <c r="B9" s="59">
        <v>1534</v>
      </c>
      <c r="C9" s="45">
        <v>9.5200000000000007E-2</v>
      </c>
    </row>
    <row r="10" spans="1:3" x14ac:dyDescent="0.25">
      <c r="A10" s="15" t="s">
        <v>28</v>
      </c>
      <c r="B10" s="60">
        <v>272</v>
      </c>
      <c r="C10" s="43">
        <v>1.6899999999999998E-2</v>
      </c>
    </row>
    <row r="11" spans="1:3" x14ac:dyDescent="0.25">
      <c r="A11" s="14" t="s">
        <v>29</v>
      </c>
      <c r="B11" s="59">
        <v>555</v>
      </c>
      <c r="C11" s="45">
        <v>3.44E-2</v>
      </c>
    </row>
    <row r="12" spans="1:3" x14ac:dyDescent="0.25">
      <c r="A12" s="15" t="s">
        <v>30</v>
      </c>
      <c r="B12" s="60">
        <v>784</v>
      </c>
      <c r="C12" s="43">
        <v>4.8599999999999997E-2</v>
      </c>
    </row>
    <row r="13" spans="1:3" x14ac:dyDescent="0.25">
      <c r="A13" s="14" t="s">
        <v>31</v>
      </c>
      <c r="B13" s="59">
        <v>969</v>
      </c>
      <c r="C13" s="45">
        <v>6.0100000000000001E-2</v>
      </c>
    </row>
    <row r="14" spans="1:3" x14ac:dyDescent="0.25">
      <c r="A14" s="16" t="s">
        <v>32</v>
      </c>
      <c r="B14" s="60">
        <v>27</v>
      </c>
      <c r="C14" s="43">
        <v>1.6999999999999999E-3</v>
      </c>
    </row>
    <row r="15" spans="1:3" x14ac:dyDescent="0.25">
      <c r="A15" s="14" t="s">
        <v>33</v>
      </c>
      <c r="B15" s="59">
        <v>133</v>
      </c>
      <c r="C15" s="45">
        <v>8.3000000000000001E-3</v>
      </c>
    </row>
    <row r="16" spans="1:3" x14ac:dyDescent="0.25">
      <c r="A16" s="16" t="s">
        <v>34</v>
      </c>
      <c r="B16" s="60">
        <v>41</v>
      </c>
      <c r="C16" s="43">
        <v>2.5000000000000001E-3</v>
      </c>
    </row>
    <row r="17" spans="1:3" x14ac:dyDescent="0.25">
      <c r="A17" s="14" t="s">
        <v>35</v>
      </c>
      <c r="B17" s="59">
        <v>440</v>
      </c>
      <c r="C17" s="45">
        <v>2.7300000000000001E-2</v>
      </c>
    </row>
    <row r="18" spans="1:3" x14ac:dyDescent="0.25">
      <c r="A18" s="16" t="s">
        <v>36</v>
      </c>
      <c r="B18" s="60">
        <v>389</v>
      </c>
      <c r="C18" s="43">
        <v>2.41E-2</v>
      </c>
    </row>
    <row r="19" spans="1:3" x14ac:dyDescent="0.25">
      <c r="A19" s="14" t="s">
        <v>37</v>
      </c>
      <c r="B19" s="59">
        <v>856</v>
      </c>
      <c r="C19" s="45">
        <v>5.3100000000000001E-2</v>
      </c>
    </row>
    <row r="20" spans="1:3" x14ac:dyDescent="0.25">
      <c r="A20" s="16" t="s">
        <v>38</v>
      </c>
      <c r="B20" s="60">
        <v>31</v>
      </c>
      <c r="C20" s="43">
        <v>1.9E-3</v>
      </c>
    </row>
    <row r="21" spans="1:3" x14ac:dyDescent="0.25">
      <c r="A21" s="14" t="s">
        <v>39</v>
      </c>
      <c r="B21" s="59">
        <v>392</v>
      </c>
      <c r="C21" s="45">
        <v>2.4299999999999999E-2</v>
      </c>
    </row>
    <row r="22" spans="1:3" x14ac:dyDescent="0.25">
      <c r="A22" s="16" t="s">
        <v>40</v>
      </c>
      <c r="B22" s="60">
        <v>170</v>
      </c>
      <c r="C22" s="43">
        <v>1.0500000000000001E-2</v>
      </c>
    </row>
    <row r="23" spans="1:3" x14ac:dyDescent="0.25">
      <c r="A23" s="14" t="s">
        <v>41</v>
      </c>
      <c r="B23" s="59">
        <v>429</v>
      </c>
      <c r="C23" s="45">
        <v>2.6599999999999999E-2</v>
      </c>
    </row>
    <row r="24" spans="1:3" x14ac:dyDescent="0.25">
      <c r="A24" s="16" t="s">
        <v>42</v>
      </c>
      <c r="B24" s="60">
        <v>557</v>
      </c>
      <c r="C24" s="43">
        <v>3.4599999999999999E-2</v>
      </c>
    </row>
    <row r="25" spans="1:3" x14ac:dyDescent="0.25">
      <c r="A25" s="17" t="s">
        <v>43</v>
      </c>
      <c r="B25" s="59">
        <v>67</v>
      </c>
      <c r="C25" s="45">
        <v>4.1999999999999997E-3</v>
      </c>
    </row>
    <row r="26" spans="1:3" x14ac:dyDescent="0.25">
      <c r="A26" s="16" t="s">
        <v>44</v>
      </c>
      <c r="B26" s="60">
        <v>1142</v>
      </c>
      <c r="C26" s="43">
        <v>7.0800000000000002E-2</v>
      </c>
    </row>
    <row r="27" spans="1:3" x14ac:dyDescent="0.25">
      <c r="A27" s="17" t="s">
        <v>45</v>
      </c>
      <c r="B27" s="59">
        <v>163</v>
      </c>
      <c r="C27" s="43">
        <v>1.01E-2</v>
      </c>
    </row>
    <row r="28" spans="1:3" x14ac:dyDescent="0.25">
      <c r="A28" s="18" t="s">
        <v>46</v>
      </c>
      <c r="B28" s="60">
        <v>5454</v>
      </c>
      <c r="C28" s="43">
        <v>0.33839999999999998</v>
      </c>
    </row>
    <row r="29" spans="1:3" x14ac:dyDescent="0.25">
      <c r="A29" s="41" t="s">
        <v>4</v>
      </c>
      <c r="B29" s="61">
        <f>SUBTOTAL(109,B3:B28)</f>
        <v>16119</v>
      </c>
      <c r="C29" s="44">
        <v>0.99999999999999989</v>
      </c>
    </row>
    <row r="30" spans="1:3" x14ac:dyDescent="0.25">
      <c r="A30" s="159"/>
      <c r="B30" s="160"/>
      <c r="C30" s="161"/>
    </row>
    <row r="31" spans="1:3" x14ac:dyDescent="0.25">
      <c r="A31" s="159" t="s">
        <v>116</v>
      </c>
      <c r="B31" s="160">
        <v>17271</v>
      </c>
      <c r="C31" s="161">
        <v>1</v>
      </c>
    </row>
    <row r="32" spans="1:3" x14ac:dyDescent="0.25">
      <c r="A32" s="159" t="s">
        <v>117</v>
      </c>
      <c r="B32" s="160">
        <v>15407</v>
      </c>
      <c r="C32" s="161">
        <v>0.89207341786810257</v>
      </c>
    </row>
  </sheetData>
  <mergeCells count="1">
    <mergeCell ref="A1:B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/>
  </sheetViews>
  <sheetFormatPr baseColWidth="10" defaultRowHeight="15" x14ac:dyDescent="0.25"/>
  <cols>
    <col min="2" max="2" width="15.42578125" bestFit="1" customWidth="1"/>
  </cols>
  <sheetData>
    <row r="1" spans="1:2" ht="23.25" x14ac:dyDescent="0.35">
      <c r="A1" s="238" t="s">
        <v>158</v>
      </c>
      <c r="B1" s="238"/>
    </row>
    <row r="2" spans="1:2" x14ac:dyDescent="0.25">
      <c r="A2" s="10" t="s">
        <v>159</v>
      </c>
      <c r="B2" s="10" t="s">
        <v>160</v>
      </c>
    </row>
    <row r="3" spans="1:2" x14ac:dyDescent="0.25">
      <c r="A3" s="239">
        <v>41974</v>
      </c>
      <c r="B3" s="240">
        <v>1727001</v>
      </c>
    </row>
    <row r="4" spans="1:2" x14ac:dyDescent="0.25">
      <c r="A4" s="239">
        <v>42005</v>
      </c>
      <c r="B4" s="240">
        <v>196442</v>
      </c>
    </row>
    <row r="5" spans="1:2" x14ac:dyDescent="0.25">
      <c r="A5" s="239">
        <v>42036</v>
      </c>
      <c r="B5" s="240">
        <v>169949</v>
      </c>
    </row>
    <row r="6" spans="1:2" x14ac:dyDescent="0.25">
      <c r="A6" s="239">
        <v>42064</v>
      </c>
      <c r="B6" s="240">
        <v>764608</v>
      </c>
    </row>
    <row r="7" spans="1:2" x14ac:dyDescent="0.25">
      <c r="A7" s="239">
        <v>42095</v>
      </c>
      <c r="B7" s="240">
        <v>290084</v>
      </c>
    </row>
    <row r="8" spans="1:2" x14ac:dyDescent="0.25">
      <c r="A8" s="239">
        <v>42125</v>
      </c>
      <c r="B8" s="240">
        <v>162223</v>
      </c>
    </row>
    <row r="9" spans="1:2" x14ac:dyDescent="0.25">
      <c r="A9" s="239">
        <v>42156</v>
      </c>
      <c r="B9" s="240">
        <v>161414</v>
      </c>
    </row>
    <row r="10" spans="1:2" x14ac:dyDescent="0.25">
      <c r="A10" s="239">
        <v>42186</v>
      </c>
      <c r="B10" s="240">
        <v>150925</v>
      </c>
    </row>
    <row r="11" spans="1:2" x14ac:dyDescent="0.25">
      <c r="A11" s="239">
        <v>42217</v>
      </c>
      <c r="B11" s="240">
        <v>116117</v>
      </c>
    </row>
    <row r="12" spans="1:2" x14ac:dyDescent="0.25">
      <c r="A12" s="239">
        <v>42248</v>
      </c>
      <c r="B12" s="240">
        <v>166407</v>
      </c>
    </row>
    <row r="13" spans="1:2" x14ac:dyDescent="0.25">
      <c r="A13" s="239">
        <v>42278</v>
      </c>
      <c r="B13" s="240">
        <v>155822</v>
      </c>
    </row>
    <row r="14" spans="1:2" x14ac:dyDescent="0.25">
      <c r="A14" s="239">
        <v>42309</v>
      </c>
      <c r="B14" s="240">
        <v>190167</v>
      </c>
    </row>
    <row r="15" spans="1:2" x14ac:dyDescent="0.25">
      <c r="A15" s="239">
        <v>42339</v>
      </c>
      <c r="B15" s="240">
        <v>211798</v>
      </c>
    </row>
    <row r="16" spans="1:2" x14ac:dyDescent="0.25">
      <c r="A16" s="239">
        <v>42370</v>
      </c>
      <c r="B16" s="240">
        <v>150892</v>
      </c>
    </row>
    <row r="17" spans="1:2" x14ac:dyDescent="0.25">
      <c r="A17" s="239">
        <v>42401</v>
      </c>
      <c r="B17" s="240">
        <v>142928</v>
      </c>
    </row>
    <row r="18" spans="1:2" x14ac:dyDescent="0.25">
      <c r="A18" s="239">
        <v>42430</v>
      </c>
      <c r="B18" s="240">
        <v>123326</v>
      </c>
    </row>
    <row r="19" spans="1:2" x14ac:dyDescent="0.25">
      <c r="A19" s="239">
        <v>42461</v>
      </c>
      <c r="B19" s="240">
        <v>186928</v>
      </c>
    </row>
    <row r="20" spans="1:2" x14ac:dyDescent="0.25">
      <c r="A20" s="239">
        <v>42491</v>
      </c>
      <c r="B20" s="240">
        <v>165092</v>
      </c>
    </row>
    <row r="21" spans="1:2" x14ac:dyDescent="0.25">
      <c r="A21" s="239">
        <v>42522</v>
      </c>
      <c r="B21" s="240">
        <v>148580</v>
      </c>
    </row>
    <row r="22" spans="1:2" x14ac:dyDescent="0.25">
      <c r="A22" s="239">
        <v>42552</v>
      </c>
      <c r="B22" s="240">
        <v>139050</v>
      </c>
    </row>
    <row r="23" spans="1:2" x14ac:dyDescent="0.25">
      <c r="A23" s="239">
        <v>42583</v>
      </c>
      <c r="B23" s="240">
        <v>130638</v>
      </c>
    </row>
    <row r="24" spans="1:2" x14ac:dyDescent="0.25">
      <c r="A24" s="239">
        <v>42614</v>
      </c>
      <c r="B24" s="240">
        <v>186418</v>
      </c>
    </row>
    <row r="25" spans="1:2" x14ac:dyDescent="0.25">
      <c r="A25" s="239">
        <v>42644</v>
      </c>
      <c r="B25" s="240">
        <v>202308</v>
      </c>
    </row>
    <row r="26" spans="1:2" x14ac:dyDescent="0.25">
      <c r="A26" s="239">
        <v>42675</v>
      </c>
      <c r="B26" s="240">
        <v>227881</v>
      </c>
    </row>
    <row r="27" spans="1:2" x14ac:dyDescent="0.25">
      <c r="A27" s="239">
        <v>42705</v>
      </c>
      <c r="B27" s="240">
        <v>177617</v>
      </c>
    </row>
    <row r="28" spans="1:2" x14ac:dyDescent="0.25">
      <c r="A28" s="239">
        <v>42736</v>
      </c>
      <c r="B28" s="240">
        <v>227665</v>
      </c>
    </row>
    <row r="29" spans="1:2" x14ac:dyDescent="0.25">
      <c r="A29" s="239">
        <v>42767</v>
      </c>
      <c r="B29" s="240">
        <v>239241</v>
      </c>
    </row>
    <row r="30" spans="1:2" x14ac:dyDescent="0.25">
      <c r="A30" s="239">
        <v>42795</v>
      </c>
      <c r="B30" s="240">
        <v>250351</v>
      </c>
    </row>
    <row r="31" spans="1:2" x14ac:dyDescent="0.25">
      <c r="A31" s="239">
        <v>42826</v>
      </c>
      <c r="B31" s="240">
        <v>195812</v>
      </c>
    </row>
    <row r="32" spans="1:2" x14ac:dyDescent="0.25">
      <c r="A32" s="239">
        <v>42856</v>
      </c>
      <c r="B32" s="240">
        <v>233553</v>
      </c>
    </row>
    <row r="33" spans="1:2" x14ac:dyDescent="0.25">
      <c r="A33" s="239">
        <v>42887</v>
      </c>
      <c r="B33" s="240">
        <v>209837</v>
      </c>
    </row>
    <row r="34" spans="1:2" x14ac:dyDescent="0.25">
      <c r="A34" s="239">
        <v>42917</v>
      </c>
      <c r="B34" s="240">
        <v>183651</v>
      </c>
    </row>
    <row r="35" spans="1:2" x14ac:dyDescent="0.25">
      <c r="A35" s="239">
        <v>42948</v>
      </c>
      <c r="B35" s="240">
        <v>140470</v>
      </c>
    </row>
    <row r="36" spans="1:2" x14ac:dyDescent="0.25">
      <c r="A36" s="239">
        <v>42979</v>
      </c>
      <c r="B36" s="240">
        <v>199171</v>
      </c>
    </row>
    <row r="37" spans="1:2" x14ac:dyDescent="0.25">
      <c r="A37" s="239">
        <v>43009</v>
      </c>
      <c r="B37" s="240">
        <v>244172</v>
      </c>
    </row>
    <row r="38" spans="1:2" x14ac:dyDescent="0.25">
      <c r="A38" s="239">
        <v>43040</v>
      </c>
      <c r="B38" s="240">
        <v>209214</v>
      </c>
    </row>
    <row r="39" spans="1:2" x14ac:dyDescent="0.25">
      <c r="A39" s="239">
        <v>43070</v>
      </c>
      <c r="B39" s="240">
        <v>187054</v>
      </c>
    </row>
    <row r="40" spans="1:2" x14ac:dyDescent="0.25">
      <c r="A40" s="239">
        <v>43101</v>
      </c>
      <c r="B40" s="240">
        <v>265142</v>
      </c>
    </row>
    <row r="41" spans="1:2" x14ac:dyDescent="0.25">
      <c r="A41" s="239">
        <v>43132</v>
      </c>
      <c r="B41" s="240">
        <v>313158</v>
      </c>
    </row>
    <row r="42" spans="1:2" x14ac:dyDescent="0.25">
      <c r="A42" s="239">
        <v>43160</v>
      </c>
      <c r="B42" s="240">
        <v>302333</v>
      </c>
    </row>
    <row r="43" spans="1:2" x14ac:dyDescent="0.25">
      <c r="A43" s="239">
        <v>43191</v>
      </c>
      <c r="B43" s="240">
        <v>353846</v>
      </c>
    </row>
    <row r="44" spans="1:2" x14ac:dyDescent="0.25">
      <c r="A44" s="239">
        <v>43221</v>
      </c>
      <c r="B44" s="240">
        <v>357516</v>
      </c>
    </row>
    <row r="45" spans="1:2" x14ac:dyDescent="0.25">
      <c r="A45" s="239">
        <v>43252</v>
      </c>
      <c r="B45" s="241">
        <v>372611.4</v>
      </c>
    </row>
    <row r="46" spans="1:2" x14ac:dyDescent="0.25">
      <c r="A46" s="239">
        <v>43282</v>
      </c>
      <c r="B46" s="240">
        <v>261856</v>
      </c>
    </row>
    <row r="47" spans="1:2" x14ac:dyDescent="0.25">
      <c r="A47" s="239">
        <v>43313</v>
      </c>
      <c r="B47" s="242">
        <v>231426</v>
      </c>
    </row>
    <row r="48" spans="1:2" x14ac:dyDescent="0.25">
      <c r="A48" s="239">
        <v>43344</v>
      </c>
      <c r="B48" s="242">
        <v>302060</v>
      </c>
    </row>
    <row r="49" spans="1:2" x14ac:dyDescent="0.25">
      <c r="A49" s="239">
        <v>43374</v>
      </c>
      <c r="B49" s="242">
        <v>366761</v>
      </c>
    </row>
    <row r="50" spans="1:2" x14ac:dyDescent="0.25">
      <c r="A50" s="239">
        <v>43405</v>
      </c>
      <c r="B50" s="243">
        <v>352125</v>
      </c>
    </row>
    <row r="51" spans="1:2" x14ac:dyDescent="0.25">
      <c r="A51" s="239">
        <v>43435</v>
      </c>
      <c r="B51" s="243">
        <v>285175</v>
      </c>
    </row>
    <row r="52" spans="1:2" x14ac:dyDescent="0.25">
      <c r="A52" s="239">
        <v>43466</v>
      </c>
      <c r="B52" s="242">
        <v>342478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M13" sqref="M13"/>
    </sheetView>
  </sheetViews>
  <sheetFormatPr baseColWidth="10" defaultRowHeight="15" x14ac:dyDescent="0.25"/>
  <sheetData>
    <row r="1" spans="1:14" ht="23.25" x14ac:dyDescent="0.35">
      <c r="A1" s="251" t="s">
        <v>161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1:14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 thickBot="1" x14ac:dyDescent="0.3"/>
    <row r="4" spans="1:14" ht="15.75" thickBot="1" x14ac:dyDescent="0.3">
      <c r="A4" s="64" t="s">
        <v>174</v>
      </c>
      <c r="B4" s="244" t="s">
        <v>162</v>
      </c>
      <c r="C4" s="245" t="s">
        <v>163</v>
      </c>
      <c r="D4" s="245" t="s">
        <v>164</v>
      </c>
      <c r="E4" s="245" t="s">
        <v>165</v>
      </c>
      <c r="F4" s="245" t="s">
        <v>166</v>
      </c>
      <c r="G4" s="245" t="s">
        <v>167</v>
      </c>
      <c r="H4" s="245" t="s">
        <v>168</v>
      </c>
      <c r="I4" s="245" t="s">
        <v>169</v>
      </c>
      <c r="J4" s="245" t="s">
        <v>170</v>
      </c>
      <c r="K4" s="245" t="s">
        <v>171</v>
      </c>
      <c r="L4" s="245" t="s">
        <v>172</v>
      </c>
      <c r="M4" s="245" t="s">
        <v>173</v>
      </c>
      <c r="N4" s="245" t="s">
        <v>4</v>
      </c>
    </row>
    <row r="5" spans="1:14" ht="15.75" thickBot="1" x14ac:dyDescent="0.3">
      <c r="A5" s="246">
        <v>2014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8">
        <v>229508</v>
      </c>
      <c r="N5" s="248">
        <v>229508</v>
      </c>
    </row>
    <row r="6" spans="1:14" ht="15.75" thickBot="1" x14ac:dyDescent="0.3">
      <c r="A6" s="249">
        <v>2015</v>
      </c>
      <c r="B6" s="248">
        <v>44346</v>
      </c>
      <c r="C6" s="248">
        <v>43938</v>
      </c>
      <c r="D6" s="248">
        <v>77426</v>
      </c>
      <c r="E6" s="248">
        <v>44894</v>
      </c>
      <c r="F6" s="248">
        <v>47682</v>
      </c>
      <c r="G6" s="248">
        <v>21982</v>
      </c>
      <c r="H6" s="248">
        <v>35999</v>
      </c>
      <c r="I6" s="248">
        <v>26717</v>
      </c>
      <c r="J6" s="248">
        <v>39797</v>
      </c>
      <c r="K6" s="248">
        <v>44895</v>
      </c>
      <c r="L6" s="248">
        <v>47449</v>
      </c>
      <c r="M6" s="248">
        <v>45316</v>
      </c>
      <c r="N6" s="248">
        <v>520441</v>
      </c>
    </row>
    <row r="7" spans="1:14" ht="15.75" thickBot="1" x14ac:dyDescent="0.3">
      <c r="A7" s="249">
        <v>2016</v>
      </c>
      <c r="B7" s="248">
        <v>39121</v>
      </c>
      <c r="C7" s="248">
        <v>38883</v>
      </c>
      <c r="D7" s="248">
        <v>36936</v>
      </c>
      <c r="E7" s="248">
        <v>53812</v>
      </c>
      <c r="F7" s="248">
        <v>47128</v>
      </c>
      <c r="G7" s="248">
        <v>45166</v>
      </c>
      <c r="H7" s="248">
        <v>44569</v>
      </c>
      <c r="I7" s="248">
        <v>39913</v>
      </c>
      <c r="J7" s="248">
        <v>64623</v>
      </c>
      <c r="K7" s="248">
        <v>73309</v>
      </c>
      <c r="L7" s="248">
        <v>60160</v>
      </c>
      <c r="M7" s="248">
        <v>51436</v>
      </c>
      <c r="N7" s="248">
        <v>595056</v>
      </c>
    </row>
    <row r="8" spans="1:14" ht="15.75" thickBot="1" x14ac:dyDescent="0.3">
      <c r="A8" s="249">
        <v>2017</v>
      </c>
      <c r="B8" s="248">
        <v>68525</v>
      </c>
      <c r="C8" s="248">
        <v>71611</v>
      </c>
      <c r="D8" s="248">
        <v>85417</v>
      </c>
      <c r="E8" s="248">
        <v>67728</v>
      </c>
      <c r="F8" s="248">
        <v>81025</v>
      </c>
      <c r="G8" s="248">
        <v>74467</v>
      </c>
      <c r="H8" s="248">
        <v>67271</v>
      </c>
      <c r="I8" s="248">
        <v>51754</v>
      </c>
      <c r="J8" s="248">
        <v>77772</v>
      </c>
      <c r="K8" s="248">
        <v>95513</v>
      </c>
      <c r="L8" s="248">
        <v>71741</v>
      </c>
      <c r="M8" s="248">
        <v>67860</v>
      </c>
      <c r="N8" s="248">
        <v>880684</v>
      </c>
    </row>
    <row r="9" spans="1:14" ht="15.75" thickBot="1" x14ac:dyDescent="0.3">
      <c r="A9" s="249">
        <v>2018</v>
      </c>
      <c r="B9" s="248">
        <v>93542</v>
      </c>
      <c r="C9" s="248">
        <v>114230</v>
      </c>
      <c r="D9" s="248">
        <v>113060</v>
      </c>
      <c r="E9" s="248">
        <v>131561</v>
      </c>
      <c r="F9" s="248">
        <v>135566</v>
      </c>
      <c r="G9" s="248">
        <v>149752</v>
      </c>
      <c r="H9" s="248">
        <v>89991</v>
      </c>
      <c r="I9" s="248">
        <v>84502</v>
      </c>
      <c r="J9" s="248">
        <v>117800</v>
      </c>
      <c r="K9" s="248">
        <v>141531</v>
      </c>
      <c r="L9" s="248">
        <v>132761</v>
      </c>
      <c r="M9" s="248" t="s">
        <v>175</v>
      </c>
      <c r="N9" s="248">
        <v>1408945</v>
      </c>
    </row>
    <row r="10" spans="1:14" ht="15.75" thickBot="1" x14ac:dyDescent="0.3">
      <c r="A10" s="249">
        <v>2018</v>
      </c>
      <c r="B10" s="248">
        <v>129257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>
        <f>SUM(B10:M10)</f>
        <v>129257</v>
      </c>
    </row>
  </sheetData>
  <mergeCells count="1"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55" workbookViewId="0">
      <selection activeCell="A55" sqref="A55"/>
    </sheetView>
  </sheetViews>
  <sheetFormatPr baseColWidth="10" defaultRowHeight="15" x14ac:dyDescent="0.25"/>
  <cols>
    <col min="1" max="1" width="12.7109375" style="6" customWidth="1"/>
    <col min="2" max="2" width="18" style="7" bestFit="1" customWidth="1"/>
    <col min="3" max="3" width="15.5703125" style="7" bestFit="1" customWidth="1"/>
  </cols>
  <sheetData>
    <row r="1" spans="1:4" s="10" customFormat="1" ht="21" x14ac:dyDescent="0.35">
      <c r="A1" s="252" t="s">
        <v>69</v>
      </c>
      <c r="B1" s="252"/>
      <c r="C1" s="252"/>
    </row>
    <row r="2" spans="1:4" x14ac:dyDescent="0.25">
      <c r="A2" s="215" t="s">
        <v>21</v>
      </c>
      <c r="B2" s="216" t="s">
        <v>23</v>
      </c>
      <c r="C2" s="217" t="s">
        <v>24</v>
      </c>
    </row>
    <row r="3" spans="1:4" ht="15.75" thickBot="1" x14ac:dyDescent="0.3">
      <c r="A3" s="206">
        <v>41974</v>
      </c>
      <c r="B3" s="200">
        <v>608</v>
      </c>
      <c r="C3" s="212">
        <v>608</v>
      </c>
    </row>
    <row r="4" spans="1:4" ht="15.75" thickTop="1" x14ac:dyDescent="0.25">
      <c r="A4" s="207">
        <v>42005</v>
      </c>
      <c r="B4" s="201">
        <v>329</v>
      </c>
      <c r="C4" s="213">
        <f>+C3+Tabla1[[#This Row],[Nº solicitudes]]</f>
        <v>937</v>
      </c>
    </row>
    <row r="5" spans="1:4" x14ac:dyDescent="0.25">
      <c r="A5" s="208">
        <v>42036</v>
      </c>
      <c r="B5" s="202">
        <v>267</v>
      </c>
      <c r="C5" s="213">
        <f>+C4+Tabla1[[#This Row],[Nº solicitudes]]</f>
        <v>1204</v>
      </c>
    </row>
    <row r="6" spans="1:4" x14ac:dyDescent="0.25">
      <c r="A6" s="209">
        <v>42064</v>
      </c>
      <c r="B6" s="203">
        <v>322</v>
      </c>
      <c r="C6" s="213">
        <f>+C5+Tabla1[[#This Row],[Nº solicitudes]]</f>
        <v>1526</v>
      </c>
      <c r="D6" s="9"/>
    </row>
    <row r="7" spans="1:4" x14ac:dyDescent="0.25">
      <c r="A7" s="208">
        <v>42095</v>
      </c>
      <c r="B7" s="202">
        <v>297</v>
      </c>
      <c r="C7" s="213">
        <f>+C6+Tabla1[[#This Row],[Nº solicitudes]]</f>
        <v>1823</v>
      </c>
    </row>
    <row r="8" spans="1:4" x14ac:dyDescent="0.25">
      <c r="A8" s="209">
        <v>42125</v>
      </c>
      <c r="B8" s="203">
        <v>251</v>
      </c>
      <c r="C8" s="213">
        <f>+C7+Tabla1[[#This Row],[Nº solicitudes]]</f>
        <v>2074</v>
      </c>
    </row>
    <row r="9" spans="1:4" x14ac:dyDescent="0.25">
      <c r="A9" s="208">
        <v>42156</v>
      </c>
      <c r="B9" s="202">
        <v>263</v>
      </c>
      <c r="C9" s="213">
        <f>+C8+Tabla1[[#This Row],[Nº solicitudes]]</f>
        <v>2337</v>
      </c>
      <c r="D9" s="9"/>
    </row>
    <row r="10" spans="1:4" x14ac:dyDescent="0.25">
      <c r="A10" s="209">
        <v>42186</v>
      </c>
      <c r="B10" s="203">
        <v>225</v>
      </c>
      <c r="C10" s="213">
        <f>+C9+Tabla1[[#This Row],[Nº solicitudes]]</f>
        <v>2562</v>
      </c>
    </row>
    <row r="11" spans="1:4" x14ac:dyDescent="0.25">
      <c r="A11" s="208">
        <v>42217</v>
      </c>
      <c r="B11" s="202">
        <v>154</v>
      </c>
      <c r="C11" s="213">
        <f>+C10+Tabla1[[#This Row],[Nº solicitudes]]</f>
        <v>2716</v>
      </c>
    </row>
    <row r="12" spans="1:4" x14ac:dyDescent="0.25">
      <c r="A12" s="209">
        <v>42248</v>
      </c>
      <c r="B12" s="203">
        <v>246</v>
      </c>
      <c r="C12" s="213">
        <f>+C11+Tabla1[[#This Row],[Nº solicitudes]]</f>
        <v>2962</v>
      </c>
      <c r="D12" s="9"/>
    </row>
    <row r="13" spans="1:4" x14ac:dyDescent="0.25">
      <c r="A13" s="208">
        <v>42278</v>
      </c>
      <c r="B13" s="202">
        <v>327</v>
      </c>
      <c r="C13" s="213">
        <f>+C12+Tabla1[[#This Row],[Nº solicitudes]]</f>
        <v>3289</v>
      </c>
    </row>
    <row r="14" spans="1:4" x14ac:dyDescent="0.25">
      <c r="A14" s="209">
        <v>42309</v>
      </c>
      <c r="B14" s="203">
        <v>235</v>
      </c>
      <c r="C14" s="213">
        <f>+C13+Tabla1[[#This Row],[Nº solicitudes]]</f>
        <v>3524</v>
      </c>
    </row>
    <row r="15" spans="1:4" ht="15.75" thickBot="1" x14ac:dyDescent="0.3">
      <c r="A15" s="206">
        <v>42339</v>
      </c>
      <c r="B15" s="200">
        <v>233</v>
      </c>
      <c r="C15" s="213">
        <f>+C14+Tabla1[[#This Row],[Nº solicitudes]]</f>
        <v>3757</v>
      </c>
      <c r="D15" s="9"/>
    </row>
    <row r="16" spans="1:4" ht="15.75" thickTop="1" x14ac:dyDescent="0.25">
      <c r="A16" s="207">
        <v>42370</v>
      </c>
      <c r="B16" s="201">
        <v>201</v>
      </c>
      <c r="C16" s="213">
        <f>+C15+Tabla1[[#This Row],[Nº solicitudes]]</f>
        <v>3958</v>
      </c>
    </row>
    <row r="17" spans="1:4" x14ac:dyDescent="0.25">
      <c r="A17" s="208">
        <v>42401</v>
      </c>
      <c r="B17" s="202">
        <v>320</v>
      </c>
      <c r="C17" s="213">
        <f>+C16+Tabla1[[#This Row],[Nº solicitudes]]</f>
        <v>4278</v>
      </c>
    </row>
    <row r="18" spans="1:4" x14ac:dyDescent="0.25">
      <c r="A18" s="209">
        <v>42430</v>
      </c>
      <c r="B18" s="203">
        <v>290</v>
      </c>
      <c r="C18" s="213">
        <f>+C17+Tabla1[[#This Row],[Nº solicitudes]]</f>
        <v>4568</v>
      </c>
      <c r="D18" s="9"/>
    </row>
    <row r="19" spans="1:4" x14ac:dyDescent="0.25">
      <c r="A19" s="208">
        <v>42461</v>
      </c>
      <c r="B19" s="202">
        <v>311</v>
      </c>
      <c r="C19" s="213">
        <f>+C18+Tabla1[[#This Row],[Nº solicitudes]]</f>
        <v>4879</v>
      </c>
    </row>
    <row r="20" spans="1:4" x14ac:dyDescent="0.25">
      <c r="A20" s="209">
        <v>42491</v>
      </c>
      <c r="B20" s="203">
        <v>325</v>
      </c>
      <c r="C20" s="213">
        <f>+C19+Tabla1[[#This Row],[Nº solicitudes]]</f>
        <v>5204</v>
      </c>
    </row>
    <row r="21" spans="1:4" s="10" customFormat="1" x14ac:dyDescent="0.25">
      <c r="A21" s="208">
        <v>42522</v>
      </c>
      <c r="B21" s="202">
        <v>300</v>
      </c>
      <c r="C21" s="213">
        <f>+C20+Tabla1[[#This Row],[Nº solicitudes]]</f>
        <v>5504</v>
      </c>
    </row>
    <row r="22" spans="1:4" s="10" customFormat="1" x14ac:dyDescent="0.25">
      <c r="A22" s="209">
        <v>42552</v>
      </c>
      <c r="B22" s="203">
        <v>301</v>
      </c>
      <c r="C22" s="213">
        <f>+C21+Tabla1[[#This Row],[Nº solicitudes]]</f>
        <v>5805</v>
      </c>
    </row>
    <row r="23" spans="1:4" s="10" customFormat="1" x14ac:dyDescent="0.25">
      <c r="A23" s="208">
        <v>42583</v>
      </c>
      <c r="B23" s="202">
        <v>200</v>
      </c>
      <c r="C23" s="213">
        <f>+C22+Tabla1[[#This Row],[Nº solicitudes]]</f>
        <v>6005</v>
      </c>
    </row>
    <row r="24" spans="1:4" s="10" customFormat="1" x14ac:dyDescent="0.25">
      <c r="A24" s="209">
        <v>42614</v>
      </c>
      <c r="B24" s="203">
        <v>288</v>
      </c>
      <c r="C24" s="213">
        <f>+C23+Tabla1[[#This Row],[Nº solicitudes]]</f>
        <v>6293</v>
      </c>
    </row>
    <row r="25" spans="1:4" s="10" customFormat="1" x14ac:dyDescent="0.25">
      <c r="A25" s="208">
        <v>42644</v>
      </c>
      <c r="B25" s="202">
        <v>315</v>
      </c>
      <c r="C25" s="213">
        <f>+C24+Tabla1[[#This Row],[Nº solicitudes]]</f>
        <v>6608</v>
      </c>
    </row>
    <row r="26" spans="1:4" s="10" customFormat="1" x14ac:dyDescent="0.25">
      <c r="A26" s="209">
        <v>42675</v>
      </c>
      <c r="B26" s="203">
        <v>250</v>
      </c>
      <c r="C26" s="213">
        <f>+C25+Tabla1[[#This Row],[Nº solicitudes]]</f>
        <v>6858</v>
      </c>
    </row>
    <row r="27" spans="1:4" ht="15.75" thickBot="1" x14ac:dyDescent="0.3">
      <c r="A27" s="206">
        <v>42705</v>
      </c>
      <c r="B27" s="200">
        <v>239</v>
      </c>
      <c r="C27" s="213">
        <f>+C26+Tabla1[[#This Row],[Nº solicitudes]]</f>
        <v>7097</v>
      </c>
    </row>
    <row r="28" spans="1:4" ht="15.75" thickTop="1" x14ac:dyDescent="0.25">
      <c r="A28" s="207">
        <v>42736</v>
      </c>
      <c r="B28" s="201">
        <v>379</v>
      </c>
      <c r="C28" s="213">
        <f>+C27+Tabla1[[#This Row],[Nº solicitudes]]</f>
        <v>7476</v>
      </c>
    </row>
    <row r="29" spans="1:4" x14ac:dyDescent="0.25">
      <c r="A29" s="208">
        <v>42767</v>
      </c>
      <c r="B29" s="202">
        <v>441</v>
      </c>
      <c r="C29" s="213">
        <f>+C28+Tabla1[[#This Row],[Nº solicitudes]]</f>
        <v>7917</v>
      </c>
    </row>
    <row r="30" spans="1:4" x14ac:dyDescent="0.25">
      <c r="A30" s="209">
        <v>42795</v>
      </c>
      <c r="B30" s="203">
        <v>460</v>
      </c>
      <c r="C30" s="213">
        <f>+C29+Tabla1[[#This Row],[Nº solicitudes]]</f>
        <v>8377</v>
      </c>
    </row>
    <row r="31" spans="1:4" x14ac:dyDescent="0.25">
      <c r="A31" s="208">
        <v>42826</v>
      </c>
      <c r="B31" s="202">
        <v>376</v>
      </c>
      <c r="C31" s="213">
        <f>+C30+Tabla1[[#This Row],[Nº solicitudes]]</f>
        <v>8753</v>
      </c>
    </row>
    <row r="32" spans="1:4" x14ac:dyDescent="0.25">
      <c r="A32" s="209">
        <v>42856</v>
      </c>
      <c r="B32" s="203">
        <v>451</v>
      </c>
      <c r="C32" s="213">
        <f>+C31+Tabla1[[#This Row],[Nº solicitudes]]</f>
        <v>9204</v>
      </c>
    </row>
    <row r="33" spans="1:7" x14ac:dyDescent="0.25">
      <c r="A33" s="208">
        <v>42887</v>
      </c>
      <c r="B33" s="202">
        <v>350</v>
      </c>
      <c r="C33" s="213">
        <f>+C32+Tabla1[[#This Row],[Nº solicitudes]]</f>
        <v>9554</v>
      </c>
    </row>
    <row r="34" spans="1:7" s="10" customFormat="1" x14ac:dyDescent="0.25">
      <c r="A34" s="209">
        <v>42917</v>
      </c>
      <c r="B34" s="203">
        <v>338</v>
      </c>
      <c r="C34" s="213">
        <f>+C33+Tabla1[[#This Row],[Nº solicitudes]]</f>
        <v>9892</v>
      </c>
    </row>
    <row r="35" spans="1:7" s="10" customFormat="1" x14ac:dyDescent="0.25">
      <c r="A35" s="208">
        <v>42948</v>
      </c>
      <c r="B35" s="202">
        <v>242</v>
      </c>
      <c r="C35" s="213">
        <f>+C34+Tabla1[[#This Row],[Nº solicitudes]]</f>
        <v>10134</v>
      </c>
    </row>
    <row r="36" spans="1:7" s="10" customFormat="1" x14ac:dyDescent="0.25">
      <c r="A36" s="209">
        <v>42979</v>
      </c>
      <c r="B36" s="203">
        <v>226</v>
      </c>
      <c r="C36" s="213">
        <f>+C35+Tabla1[[#This Row],[Nº solicitudes]]</f>
        <v>10360</v>
      </c>
    </row>
    <row r="37" spans="1:7" x14ac:dyDescent="0.25">
      <c r="A37" s="208">
        <v>43009</v>
      </c>
      <c r="B37" s="202">
        <v>282</v>
      </c>
      <c r="C37" s="213">
        <f>+C36+Tabla1[[#This Row],[Nº solicitudes]]</f>
        <v>10642</v>
      </c>
    </row>
    <row r="38" spans="1:7" x14ac:dyDescent="0.25">
      <c r="A38" s="209">
        <v>43040</v>
      </c>
      <c r="B38" s="203">
        <v>321</v>
      </c>
      <c r="C38" s="213">
        <f>+C37+Tabla1[[#This Row],[Nº solicitudes]]</f>
        <v>10963</v>
      </c>
    </row>
    <row r="39" spans="1:7" ht="15.75" thickBot="1" x14ac:dyDescent="0.3">
      <c r="A39" s="206" t="s">
        <v>103</v>
      </c>
      <c r="B39" s="200">
        <v>364</v>
      </c>
      <c r="C39" s="213">
        <f>+C38+Tabla1[[#This Row],[Nº solicitudes]]</f>
        <v>11327</v>
      </c>
    </row>
    <row r="40" spans="1:7" ht="15.75" thickTop="1" x14ac:dyDescent="0.25">
      <c r="A40" s="207">
        <v>43101</v>
      </c>
      <c r="B40" s="201">
        <v>519</v>
      </c>
      <c r="C40" s="213">
        <f>+C39+Tabla1[[#This Row],[Nº solicitudes]]</f>
        <v>11846</v>
      </c>
    </row>
    <row r="41" spans="1:7" x14ac:dyDescent="0.25">
      <c r="A41" s="210">
        <v>43159</v>
      </c>
      <c r="B41" s="204">
        <v>558</v>
      </c>
      <c r="C41" s="213">
        <f>+C40+Tabla1[[#This Row],[Nº solicitudes]]</f>
        <v>12404</v>
      </c>
    </row>
    <row r="42" spans="1:7" x14ac:dyDescent="0.25">
      <c r="A42" s="211">
        <v>43190</v>
      </c>
      <c r="B42" s="201">
        <v>498</v>
      </c>
      <c r="C42" s="213">
        <f>+C41+Tabla1[[#This Row],[Nº solicitudes]]</f>
        <v>12902</v>
      </c>
    </row>
    <row r="43" spans="1:7" x14ac:dyDescent="0.25">
      <c r="A43" s="210">
        <v>43220</v>
      </c>
      <c r="B43" s="204">
        <v>504</v>
      </c>
      <c r="C43" s="213">
        <f>+C42+Tabla1[[#This Row],[Nº solicitudes]]</f>
        <v>13406</v>
      </c>
    </row>
    <row r="44" spans="1:7" x14ac:dyDescent="0.25">
      <c r="A44" s="211">
        <v>43251</v>
      </c>
      <c r="B44" s="201">
        <v>486</v>
      </c>
      <c r="C44" s="213">
        <f>+C43+Tabla1[[#This Row],[Nº solicitudes]]</f>
        <v>13892</v>
      </c>
    </row>
    <row r="45" spans="1:7" x14ac:dyDescent="0.25">
      <c r="A45" s="210">
        <v>43281</v>
      </c>
      <c r="B45" s="204">
        <v>404</v>
      </c>
      <c r="C45" s="213">
        <f>+C44+Tabla1[[#This Row],[Nº solicitudes]]</f>
        <v>14296</v>
      </c>
    </row>
    <row r="46" spans="1:7" x14ac:dyDescent="0.25">
      <c r="A46" s="211">
        <v>43312</v>
      </c>
      <c r="B46" s="201">
        <v>581</v>
      </c>
      <c r="C46" s="213">
        <f>+C45+Tabla1[[#This Row],[Nº solicitudes]]</f>
        <v>14877</v>
      </c>
    </row>
    <row r="47" spans="1:7" x14ac:dyDescent="0.25">
      <c r="A47" s="210">
        <v>43343</v>
      </c>
      <c r="B47" s="204">
        <v>532</v>
      </c>
      <c r="C47" s="213">
        <f>+C46+Tabla1[[#This Row],[Nº solicitudes]]</f>
        <v>15409</v>
      </c>
      <c r="D47" s="219"/>
      <c r="G47" s="219"/>
    </row>
    <row r="48" spans="1:7" x14ac:dyDescent="0.25">
      <c r="A48" s="211">
        <v>43373</v>
      </c>
      <c r="B48" s="201">
        <v>417</v>
      </c>
      <c r="C48" s="213">
        <f>+C47+Tabla1[[#This Row],[Nº solicitudes]]</f>
        <v>15826</v>
      </c>
    </row>
    <row r="49" spans="1:3" x14ac:dyDescent="0.25">
      <c r="A49" s="218">
        <v>43404</v>
      </c>
      <c r="B49" s="202">
        <v>533</v>
      </c>
      <c r="C49" s="213">
        <f>+C48+Tabla1[[#This Row],[Nº solicitudes]]</f>
        <v>16359</v>
      </c>
    </row>
    <row r="50" spans="1:3" x14ac:dyDescent="0.25">
      <c r="A50" s="205">
        <v>43434</v>
      </c>
      <c r="B50" s="201">
        <v>481</v>
      </c>
      <c r="C50" s="213">
        <f>+C49+Tabla1[[#This Row],[Nº solicitudes]]</f>
        <v>16840</v>
      </c>
    </row>
    <row r="51" spans="1:3" x14ac:dyDescent="0.25">
      <c r="A51" s="231">
        <v>43465</v>
      </c>
      <c r="B51" s="204">
        <v>438</v>
      </c>
      <c r="C51" s="213">
        <f>+C50+Tabla1[[#This Row],[Nº solicitudes]]</f>
        <v>17278</v>
      </c>
    </row>
    <row r="52" spans="1:3" x14ac:dyDescent="0.25">
      <c r="A52" s="205">
        <v>43466</v>
      </c>
      <c r="B52" s="201">
        <v>708</v>
      </c>
      <c r="C52" s="214">
        <f>+C51+Tabla1[[#This Row],[Nº solicitudes]]</f>
        <v>17986</v>
      </c>
    </row>
  </sheetData>
  <mergeCells count="1">
    <mergeCell ref="A1:C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13" sqref="C13"/>
    </sheetView>
  </sheetViews>
  <sheetFormatPr baseColWidth="10" defaultRowHeight="15" x14ac:dyDescent="0.25"/>
  <cols>
    <col min="1" max="1" width="43.42578125" customWidth="1"/>
    <col min="2" max="2" width="23.140625" customWidth="1"/>
    <col min="3" max="3" width="24.85546875" customWidth="1"/>
  </cols>
  <sheetData>
    <row r="1" spans="1:3" s="10" customFormat="1" ht="21.75" thickBot="1" x14ac:dyDescent="0.4">
      <c r="A1" s="253" t="s">
        <v>70</v>
      </c>
      <c r="B1" s="253"/>
      <c r="C1" s="253"/>
    </row>
    <row r="2" spans="1:3" ht="15.75" thickBot="1" x14ac:dyDescent="0.3">
      <c r="A2" s="81" t="s">
        <v>13</v>
      </c>
      <c r="B2" s="82" t="s">
        <v>14</v>
      </c>
      <c r="C2" s="83" t="s">
        <v>15</v>
      </c>
    </row>
    <row r="3" spans="1:3" ht="15.75" thickBot="1" x14ac:dyDescent="0.3">
      <c r="A3" s="112" t="s">
        <v>22</v>
      </c>
      <c r="B3" s="65">
        <v>16003</v>
      </c>
      <c r="C3" s="256">
        <v>0.88970000000000005</v>
      </c>
    </row>
    <row r="4" spans="1:3" ht="15.75" thickBot="1" x14ac:dyDescent="0.3">
      <c r="A4" s="113" t="s">
        <v>12</v>
      </c>
      <c r="B4" s="66">
        <v>1983</v>
      </c>
      <c r="C4" s="67">
        <v>0.110269121649007</v>
      </c>
    </row>
    <row r="5" spans="1:3" x14ac:dyDescent="0.25">
      <c r="A5" s="68" t="s">
        <v>9</v>
      </c>
      <c r="B5" s="69">
        <f>SUM(B3:B4)</f>
        <v>17986</v>
      </c>
      <c r="C5" s="70">
        <v>1</v>
      </c>
    </row>
    <row r="9" spans="1:3" x14ac:dyDescent="0.25">
      <c r="A9" s="163" t="s">
        <v>108</v>
      </c>
      <c r="B9" s="194" t="s">
        <v>86</v>
      </c>
      <c r="C9" s="195" t="s">
        <v>17</v>
      </c>
    </row>
    <row r="10" spans="1:3" x14ac:dyDescent="0.25">
      <c r="A10" s="84" t="s">
        <v>105</v>
      </c>
      <c r="B10" s="75">
        <v>11445</v>
      </c>
      <c r="C10" s="76">
        <v>0.71</v>
      </c>
    </row>
    <row r="11" spans="1:3" x14ac:dyDescent="0.25">
      <c r="A11" s="85" t="s">
        <v>106</v>
      </c>
      <c r="B11" s="77">
        <v>3871</v>
      </c>
      <c r="C11" s="78">
        <v>0.2402</v>
      </c>
    </row>
    <row r="12" spans="1:3" x14ac:dyDescent="0.25">
      <c r="A12" s="86" t="s">
        <v>107</v>
      </c>
      <c r="B12" s="79">
        <v>803</v>
      </c>
      <c r="C12" s="80">
        <v>4.9700000000000001E-2</v>
      </c>
    </row>
    <row r="13" spans="1:3" x14ac:dyDescent="0.25">
      <c r="A13" s="114" t="s">
        <v>104</v>
      </c>
      <c r="B13" s="115">
        <f>SUM(B10:B12)</f>
        <v>16119</v>
      </c>
      <c r="C13" s="116">
        <v>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6" sqref="C6"/>
    </sheetView>
  </sheetViews>
  <sheetFormatPr baseColWidth="10" defaultRowHeight="15" x14ac:dyDescent="0.25"/>
  <cols>
    <col min="1" max="1" width="36.28515625" customWidth="1"/>
    <col min="2" max="2" width="21" customWidth="1"/>
    <col min="3" max="3" width="22.7109375" customWidth="1"/>
    <col min="4" max="4" width="1.7109375" customWidth="1"/>
  </cols>
  <sheetData>
    <row r="1" spans="1:4" s="10" customFormat="1" ht="23.25" x14ac:dyDescent="0.35">
      <c r="A1" s="254" t="s">
        <v>71</v>
      </c>
      <c r="B1" s="254"/>
      <c r="C1" s="254"/>
    </row>
    <row r="2" spans="1:4" ht="15.75" thickBot="1" x14ac:dyDescent="0.3">
      <c r="A2" s="71" t="s">
        <v>18</v>
      </c>
      <c r="B2" s="192" t="s">
        <v>81</v>
      </c>
      <c r="C2" s="193" t="s">
        <v>82</v>
      </c>
      <c r="D2" s="1"/>
    </row>
    <row r="3" spans="1:4" x14ac:dyDescent="0.25">
      <c r="A3" s="103" t="s">
        <v>10</v>
      </c>
      <c r="B3" s="104">
        <v>17085</v>
      </c>
      <c r="C3" s="105">
        <v>0.94989999999999997</v>
      </c>
      <c r="D3" s="2"/>
    </row>
    <row r="4" spans="1:4" x14ac:dyDescent="0.25">
      <c r="A4" s="106" t="s">
        <v>11</v>
      </c>
      <c r="B4" s="107">
        <v>680</v>
      </c>
      <c r="C4" s="108">
        <v>3.78E-2</v>
      </c>
      <c r="D4" s="2"/>
    </row>
    <row r="5" spans="1:4" x14ac:dyDescent="0.25">
      <c r="A5" s="109" t="s">
        <v>109</v>
      </c>
      <c r="B5" s="110">
        <v>221</v>
      </c>
      <c r="C5" s="111">
        <v>1.23E-2</v>
      </c>
      <c r="D5" s="2"/>
    </row>
    <row r="6" spans="1:4" x14ac:dyDescent="0.25">
      <c r="A6" s="72" t="s">
        <v>83</v>
      </c>
      <c r="B6" s="73">
        <f>SUBTOTAL(109,B3:B5)</f>
        <v>17986</v>
      </c>
      <c r="C6" s="74">
        <v>1</v>
      </c>
      <c r="D6" s="2"/>
    </row>
    <row r="7" spans="1:4" x14ac:dyDescent="0.25">
      <c r="A7" s="1"/>
      <c r="B7" s="1"/>
      <c r="C7" s="1"/>
      <c r="D7" s="1"/>
    </row>
  </sheetData>
  <mergeCells count="1">
    <mergeCell ref="A1:C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>
      <selection sqref="A1:C1"/>
    </sheetView>
  </sheetViews>
  <sheetFormatPr baseColWidth="10" defaultRowHeight="15" x14ac:dyDescent="0.25"/>
  <cols>
    <col min="1" max="1" width="38.5703125" customWidth="1"/>
    <col min="2" max="2" width="19.5703125" style="189" customWidth="1"/>
    <col min="3" max="3" width="12.7109375" style="189" customWidth="1"/>
    <col min="4" max="4" width="2.7109375" customWidth="1"/>
    <col min="7" max="7" width="12" customWidth="1"/>
  </cols>
  <sheetData>
    <row r="1" spans="1:4" s="10" customFormat="1" ht="23.25" x14ac:dyDescent="0.35">
      <c r="A1" s="254" t="s">
        <v>72</v>
      </c>
      <c r="B1" s="254"/>
      <c r="C1" s="254"/>
    </row>
    <row r="2" spans="1:4" x14ac:dyDescent="0.25">
      <c r="A2" s="190" t="s">
        <v>16</v>
      </c>
      <c r="B2" s="191" t="s">
        <v>84</v>
      </c>
      <c r="C2" s="191" t="s">
        <v>17</v>
      </c>
      <c r="D2" s="3"/>
    </row>
    <row r="3" spans="1:4" x14ac:dyDescent="0.25">
      <c r="A3" s="232" t="s">
        <v>5</v>
      </c>
      <c r="B3" s="233">
        <v>11541</v>
      </c>
      <c r="C3" s="234">
        <v>0.86880000000000002</v>
      </c>
      <c r="D3" s="4"/>
    </row>
    <row r="4" spans="1:4" x14ac:dyDescent="0.25">
      <c r="A4" s="232" t="s">
        <v>6</v>
      </c>
      <c r="B4" s="233">
        <v>566</v>
      </c>
      <c r="C4" s="234">
        <v>4.2599999999999999E-2</v>
      </c>
      <c r="D4" s="4"/>
    </row>
    <row r="5" spans="1:4" x14ac:dyDescent="0.25">
      <c r="A5" s="121" t="s">
        <v>7</v>
      </c>
      <c r="B5" s="166">
        <v>1182</v>
      </c>
      <c r="C5" s="122">
        <v>8.8900000000000007E-2</v>
      </c>
      <c r="D5" s="4"/>
    </row>
    <row r="6" spans="1:4" x14ac:dyDescent="0.25">
      <c r="A6" s="123" t="s">
        <v>19</v>
      </c>
      <c r="B6" s="167">
        <f>SUM(B3:B5)</f>
        <v>13289</v>
      </c>
      <c r="C6" s="124">
        <v>1</v>
      </c>
      <c r="D6" s="5"/>
    </row>
    <row r="7" spans="1:4" s="10" customFormat="1" x14ac:dyDescent="0.25">
      <c r="A7" s="117"/>
      <c r="B7" s="168"/>
      <c r="C7" s="118"/>
      <c r="D7" s="5"/>
    </row>
    <row r="9" spans="1:4" s="10" customFormat="1" x14ac:dyDescent="0.25">
      <c r="A9" s="125" t="s">
        <v>96</v>
      </c>
      <c r="B9" s="169" t="s">
        <v>86</v>
      </c>
      <c r="C9" s="170" t="s">
        <v>17</v>
      </c>
    </row>
    <row r="10" spans="1:4" s="10" customFormat="1" x14ac:dyDescent="0.25">
      <c r="A10" s="126" t="s">
        <v>5</v>
      </c>
      <c r="B10" s="171">
        <v>10026</v>
      </c>
      <c r="C10" s="172">
        <v>0.86870000000000003</v>
      </c>
    </row>
    <row r="11" spans="1:4" s="10" customFormat="1" x14ac:dyDescent="0.25">
      <c r="A11" s="126" t="s">
        <v>97</v>
      </c>
      <c r="B11" s="171">
        <v>298</v>
      </c>
      <c r="C11" s="172">
        <v>2.58E-2</v>
      </c>
    </row>
    <row r="12" spans="1:4" s="10" customFormat="1" x14ac:dyDescent="0.25">
      <c r="A12" s="126" t="s">
        <v>98</v>
      </c>
      <c r="B12" s="171">
        <v>930</v>
      </c>
      <c r="C12" s="172">
        <v>8.0600000000000005E-2</v>
      </c>
    </row>
    <row r="13" spans="1:4" s="10" customFormat="1" x14ac:dyDescent="0.25">
      <c r="A13" s="126" t="s">
        <v>99</v>
      </c>
      <c r="B13" s="171">
        <v>160</v>
      </c>
      <c r="C13" s="172">
        <v>1.3899999999999999E-2</v>
      </c>
    </row>
    <row r="14" spans="1:4" s="10" customFormat="1" x14ac:dyDescent="0.25">
      <c r="A14" s="126" t="s">
        <v>89</v>
      </c>
      <c r="B14" s="171">
        <v>127</v>
      </c>
      <c r="C14" s="172">
        <v>1.0999999999999999E-2</v>
      </c>
    </row>
    <row r="15" spans="1:4" s="10" customFormat="1" x14ac:dyDescent="0.25">
      <c r="A15" s="127" t="s">
        <v>9</v>
      </c>
      <c r="B15" s="173">
        <f>SUBTOTAL(109,B10:B14)</f>
        <v>11541</v>
      </c>
      <c r="C15" s="174">
        <v>1</v>
      </c>
    </row>
    <row r="16" spans="1:4" s="10" customFormat="1" x14ac:dyDescent="0.25">
      <c r="A16" s="119"/>
      <c r="B16" s="175"/>
      <c r="C16" s="176"/>
    </row>
    <row r="18" spans="1:3" x14ac:dyDescent="0.25">
      <c r="A18" s="129" t="s">
        <v>130</v>
      </c>
      <c r="B18" s="177" t="s">
        <v>86</v>
      </c>
      <c r="C18" s="178" t="s">
        <v>17</v>
      </c>
    </row>
    <row r="19" spans="1:3" x14ac:dyDescent="0.25">
      <c r="A19" s="130" t="s">
        <v>90</v>
      </c>
      <c r="B19" s="179">
        <v>166</v>
      </c>
      <c r="C19" s="180">
        <v>4.3700000000000003E-2</v>
      </c>
    </row>
    <row r="20" spans="1:3" x14ac:dyDescent="0.25">
      <c r="A20" s="130" t="s">
        <v>91</v>
      </c>
      <c r="B20" s="179">
        <v>258</v>
      </c>
      <c r="C20" s="180">
        <v>6.8000000000000005E-2</v>
      </c>
    </row>
    <row r="21" spans="1:3" x14ac:dyDescent="0.25">
      <c r="A21" s="130" t="s">
        <v>92</v>
      </c>
      <c r="B21" s="179">
        <v>166</v>
      </c>
      <c r="C21" s="180">
        <v>4.3700000000000003E-2</v>
      </c>
    </row>
    <row r="22" spans="1:3" x14ac:dyDescent="0.25">
      <c r="A22" s="130" t="s">
        <v>93</v>
      </c>
      <c r="B22" s="179">
        <v>595</v>
      </c>
      <c r="C22" s="180">
        <v>0.15670000000000001</v>
      </c>
    </row>
    <row r="23" spans="1:3" x14ac:dyDescent="0.25">
      <c r="A23" s="130" t="s">
        <v>94</v>
      </c>
      <c r="B23" s="179">
        <v>936</v>
      </c>
      <c r="C23" s="180">
        <v>0.24660000000000001</v>
      </c>
    </row>
    <row r="24" spans="1:3" x14ac:dyDescent="0.25">
      <c r="A24" s="130" t="s">
        <v>95</v>
      </c>
      <c r="B24" s="179">
        <v>494</v>
      </c>
      <c r="C24" s="180">
        <v>0.13009999999999999</v>
      </c>
    </row>
    <row r="25" spans="1:3" x14ac:dyDescent="0.25">
      <c r="A25" s="130" t="s">
        <v>87</v>
      </c>
      <c r="B25" s="179">
        <v>239</v>
      </c>
      <c r="C25" s="180">
        <v>6.3E-2</v>
      </c>
    </row>
    <row r="26" spans="1:3" x14ac:dyDescent="0.25">
      <c r="A26" s="130" t="s">
        <v>88</v>
      </c>
      <c r="B26" s="179">
        <v>859</v>
      </c>
      <c r="C26" s="180">
        <v>0.2263</v>
      </c>
    </row>
    <row r="27" spans="1:3" x14ac:dyDescent="0.25">
      <c r="A27" s="130" t="s">
        <v>89</v>
      </c>
      <c r="B27" s="179">
        <v>83</v>
      </c>
      <c r="C27" s="180">
        <v>2.1899999999999999E-2</v>
      </c>
    </row>
    <row r="28" spans="1:3" x14ac:dyDescent="0.25">
      <c r="A28" s="131" t="s">
        <v>9</v>
      </c>
      <c r="B28" s="181">
        <f>SUBTOTAL(109,B19:B27)</f>
        <v>3796</v>
      </c>
      <c r="C28" s="182">
        <v>1</v>
      </c>
    </row>
    <row r="31" spans="1:3" x14ac:dyDescent="0.25">
      <c r="A31" s="87" t="s">
        <v>113</v>
      </c>
      <c r="B31" s="183" t="s">
        <v>86</v>
      </c>
      <c r="C31" s="184" t="s">
        <v>85</v>
      </c>
    </row>
    <row r="32" spans="1:3" x14ac:dyDescent="0.25">
      <c r="A32" s="89" t="s">
        <v>100</v>
      </c>
      <c r="B32" s="187">
        <v>403</v>
      </c>
      <c r="C32" s="188">
        <v>0.71199999999999997</v>
      </c>
    </row>
    <row r="33" spans="1:3" x14ac:dyDescent="0.25">
      <c r="A33" s="88" t="s">
        <v>101</v>
      </c>
      <c r="B33" s="185">
        <v>105</v>
      </c>
      <c r="C33" s="186">
        <v>0.1855</v>
      </c>
    </row>
    <row r="34" spans="1:3" x14ac:dyDescent="0.25">
      <c r="A34" s="220" t="s">
        <v>102</v>
      </c>
      <c r="B34" s="221">
        <v>58</v>
      </c>
      <c r="C34" s="222">
        <v>0.10249999999999999</v>
      </c>
    </row>
    <row r="35" spans="1:3" x14ac:dyDescent="0.25">
      <c r="A35" s="235" t="s">
        <v>9</v>
      </c>
      <c r="B35" s="236">
        <f>SUBTOTAL(109,B32:B34)</f>
        <v>566</v>
      </c>
      <c r="C35" s="237">
        <v>1</v>
      </c>
    </row>
    <row r="38" spans="1:3" x14ac:dyDescent="0.25">
      <c r="A38" s="90" t="s">
        <v>114</v>
      </c>
    </row>
    <row r="39" spans="1:3" x14ac:dyDescent="0.25">
      <c r="A39" s="10"/>
    </row>
    <row r="40" spans="1:3" x14ac:dyDescent="0.25">
      <c r="A40" s="10"/>
    </row>
    <row r="41" spans="1:3" x14ac:dyDescent="0.25">
      <c r="A41" s="10"/>
    </row>
    <row r="42" spans="1:3" x14ac:dyDescent="0.25">
      <c r="A42" s="10"/>
    </row>
    <row r="43" spans="1:3" x14ac:dyDescent="0.25">
      <c r="A43" s="10"/>
    </row>
    <row r="44" spans="1:3" x14ac:dyDescent="0.25">
      <c r="A44" s="10"/>
    </row>
    <row r="45" spans="1:3" x14ac:dyDescent="0.25">
      <c r="A45" s="10"/>
    </row>
    <row r="46" spans="1:3" x14ac:dyDescent="0.25">
      <c r="A46" s="10"/>
    </row>
    <row r="47" spans="1:3" x14ac:dyDescent="0.25">
      <c r="A47" s="10"/>
    </row>
    <row r="61" spans="1:1" x14ac:dyDescent="0.25">
      <c r="A61" s="90" t="s">
        <v>115</v>
      </c>
    </row>
  </sheetData>
  <mergeCells count="1">
    <mergeCell ref="A1:C1"/>
  </mergeCells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Normal="100" workbookViewId="0">
      <selection activeCell="A26" sqref="A26"/>
    </sheetView>
  </sheetViews>
  <sheetFormatPr baseColWidth="10" defaultRowHeight="15" x14ac:dyDescent="0.25"/>
  <cols>
    <col min="1" max="1" width="93.5703125" bestFit="1" customWidth="1"/>
    <col min="2" max="3" width="18" customWidth="1"/>
    <col min="4" max="4" width="3.7109375" customWidth="1"/>
    <col min="5" max="6" width="11.42578125" customWidth="1"/>
  </cols>
  <sheetData>
    <row r="1" spans="1:5" s="10" customFormat="1" ht="23.25" x14ac:dyDescent="0.35">
      <c r="A1" s="251" t="s">
        <v>73</v>
      </c>
      <c r="B1" s="251"/>
      <c r="C1" s="251"/>
    </row>
    <row r="2" spans="1:5" x14ac:dyDescent="0.25">
      <c r="A2" s="164" t="s">
        <v>20</v>
      </c>
      <c r="B2" s="165" t="s">
        <v>8</v>
      </c>
      <c r="C2" s="165" t="s">
        <v>17</v>
      </c>
      <c r="E2" s="8"/>
    </row>
    <row r="3" spans="1:5" x14ac:dyDescent="0.25">
      <c r="A3" s="132" t="s">
        <v>1</v>
      </c>
      <c r="B3" s="133">
        <v>2966</v>
      </c>
      <c r="C3" s="134">
        <v>0.16489999999999999</v>
      </c>
      <c r="E3" s="8"/>
    </row>
    <row r="4" spans="1:5" ht="15.75" customHeight="1" x14ac:dyDescent="0.25">
      <c r="A4" s="135" t="s">
        <v>0</v>
      </c>
      <c r="B4" s="136">
        <v>2096</v>
      </c>
      <c r="C4" s="137">
        <v>0.11650000000000001</v>
      </c>
    </row>
    <row r="5" spans="1:5" ht="15.75" customHeight="1" x14ac:dyDescent="0.25">
      <c r="A5" s="138" t="s">
        <v>146</v>
      </c>
      <c r="B5" s="139">
        <v>1865</v>
      </c>
      <c r="C5" s="140">
        <v>0.1037</v>
      </c>
    </row>
    <row r="6" spans="1:5" ht="15.75" customHeight="1" x14ac:dyDescent="0.25">
      <c r="A6" s="135" t="s">
        <v>118</v>
      </c>
      <c r="B6" s="136">
        <v>1530</v>
      </c>
      <c r="C6" s="137">
        <v>8.5099999999999995E-2</v>
      </c>
    </row>
    <row r="7" spans="1:5" ht="15.75" customHeight="1" x14ac:dyDescent="0.25">
      <c r="A7" s="138" t="s">
        <v>147</v>
      </c>
      <c r="B7" s="139">
        <v>959</v>
      </c>
      <c r="C7" s="140">
        <v>5.33E-2</v>
      </c>
    </row>
    <row r="8" spans="1:5" x14ac:dyDescent="0.25">
      <c r="A8" s="135" t="s">
        <v>148</v>
      </c>
      <c r="B8" s="136">
        <v>928</v>
      </c>
      <c r="C8" s="137">
        <v>5.16E-2</v>
      </c>
    </row>
    <row r="9" spans="1:5" ht="15.75" customHeight="1" x14ac:dyDescent="0.25">
      <c r="A9" s="138" t="s">
        <v>2</v>
      </c>
      <c r="B9" s="139">
        <v>901</v>
      </c>
      <c r="C9" s="140">
        <v>5.0099999999999999E-2</v>
      </c>
    </row>
    <row r="10" spans="1:5" x14ac:dyDescent="0.25">
      <c r="A10" s="135" t="s">
        <v>119</v>
      </c>
      <c r="B10" s="136">
        <v>858</v>
      </c>
      <c r="C10" s="137">
        <v>4.7699999999999999E-2</v>
      </c>
    </row>
    <row r="11" spans="1:5" ht="15.75" customHeight="1" x14ac:dyDescent="0.25">
      <c r="A11" s="138" t="s">
        <v>120</v>
      </c>
      <c r="B11" s="141">
        <v>815</v>
      </c>
      <c r="C11" s="142">
        <v>4.5278212031729485E-2</v>
      </c>
    </row>
    <row r="12" spans="1:5" ht="15.75" customHeight="1" x14ac:dyDescent="0.25">
      <c r="A12" s="135" t="s">
        <v>75</v>
      </c>
      <c r="B12" s="136">
        <v>815</v>
      </c>
      <c r="C12" s="137">
        <v>4.53E-2</v>
      </c>
    </row>
    <row r="13" spans="1:5" x14ac:dyDescent="0.25">
      <c r="A13" s="132" t="s">
        <v>121</v>
      </c>
      <c r="B13" s="133">
        <v>784</v>
      </c>
      <c r="C13" s="134">
        <v>4.36E-2</v>
      </c>
    </row>
    <row r="14" spans="1:5" x14ac:dyDescent="0.25">
      <c r="A14" s="135" t="s">
        <v>122</v>
      </c>
      <c r="B14" s="136">
        <v>711</v>
      </c>
      <c r="C14" s="137">
        <v>3.95E-2</v>
      </c>
    </row>
    <row r="15" spans="1:5" x14ac:dyDescent="0.25">
      <c r="A15" s="132" t="s">
        <v>149</v>
      </c>
      <c r="B15" s="133">
        <v>664</v>
      </c>
      <c r="C15" s="134">
        <v>3.6900000000000002E-2</v>
      </c>
    </row>
    <row r="16" spans="1:5" x14ac:dyDescent="0.25">
      <c r="A16" s="143" t="s">
        <v>123</v>
      </c>
      <c r="B16" s="144">
        <v>531</v>
      </c>
      <c r="C16" s="145">
        <v>2.9499999999999998E-2</v>
      </c>
    </row>
    <row r="17" spans="1:3" x14ac:dyDescent="0.25">
      <c r="A17" s="138" t="s">
        <v>124</v>
      </c>
      <c r="B17" s="139">
        <v>338</v>
      </c>
      <c r="C17" s="140">
        <v>1.8800000000000001E-2</v>
      </c>
    </row>
    <row r="18" spans="1:3" x14ac:dyDescent="0.25">
      <c r="A18" s="135" t="s">
        <v>125</v>
      </c>
      <c r="B18" s="136">
        <v>329</v>
      </c>
      <c r="C18" s="137">
        <v>1.83E-2</v>
      </c>
    </row>
    <row r="19" spans="1:3" x14ac:dyDescent="0.25">
      <c r="A19" s="138" t="s">
        <v>76</v>
      </c>
      <c r="B19" s="139">
        <v>317</v>
      </c>
      <c r="C19" s="147">
        <v>1.7600000000000001E-2</v>
      </c>
    </row>
    <row r="20" spans="1:3" x14ac:dyDescent="0.25">
      <c r="A20" s="148" t="s">
        <v>126</v>
      </c>
      <c r="B20" s="148">
        <v>302</v>
      </c>
      <c r="C20" s="149">
        <v>1.6791152799490474E-2</v>
      </c>
    </row>
    <row r="21" spans="1:3" x14ac:dyDescent="0.25">
      <c r="A21" s="128" t="s">
        <v>3</v>
      </c>
      <c r="B21" s="128">
        <v>207</v>
      </c>
      <c r="C21" s="146">
        <v>1.1522204852064153E-2</v>
      </c>
    </row>
    <row r="22" spans="1:3" x14ac:dyDescent="0.25">
      <c r="A22" s="150" t="s">
        <v>127</v>
      </c>
      <c r="B22" s="148">
        <v>70</v>
      </c>
      <c r="C22" s="149">
        <v>3.8999999999999998E-3</v>
      </c>
    </row>
    <row r="23" spans="1:3" x14ac:dyDescent="0.25">
      <c r="A23" s="151" t="s">
        <v>9</v>
      </c>
      <c r="B23" s="162">
        <f>SUM(B3:B22)</f>
        <v>17986</v>
      </c>
      <c r="C23" s="152">
        <v>1</v>
      </c>
    </row>
    <row r="24" spans="1:3" x14ac:dyDescent="0.25">
      <c r="A24" s="64"/>
    </row>
    <row r="25" spans="1:3" x14ac:dyDescent="0.25">
      <c r="A25" s="199" t="s">
        <v>129</v>
      </c>
    </row>
    <row r="26" spans="1:3" ht="36" x14ac:dyDescent="0.25">
      <c r="A26" s="198" t="s">
        <v>177</v>
      </c>
      <c r="B26" s="10"/>
      <c r="C26" s="10"/>
    </row>
    <row r="27" spans="1:3" ht="36" x14ac:dyDescent="0.25">
      <c r="A27" s="198" t="s">
        <v>128</v>
      </c>
      <c r="B27" s="10"/>
      <c r="C27" s="10"/>
    </row>
    <row r="28" spans="1:3" x14ac:dyDescent="0.25">
      <c r="A28" s="64"/>
    </row>
    <row r="29" spans="1:3" x14ac:dyDescent="0.25">
      <c r="A29" s="64"/>
    </row>
    <row r="30" spans="1:3" x14ac:dyDescent="0.25">
      <c r="A30" s="64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Normal="100" workbookViewId="0">
      <selection activeCell="B25" sqref="B25"/>
    </sheetView>
  </sheetViews>
  <sheetFormatPr baseColWidth="10" defaultRowHeight="15" x14ac:dyDescent="0.25"/>
  <cols>
    <col min="1" max="1" width="57.28515625" customWidth="1"/>
    <col min="2" max="2" width="18" bestFit="1" customWidth="1"/>
    <col min="3" max="3" width="19.7109375" bestFit="1" customWidth="1"/>
    <col min="4" max="4" width="16.5703125" bestFit="1" customWidth="1"/>
    <col min="5" max="5" width="4" customWidth="1"/>
  </cols>
  <sheetData>
    <row r="1" spans="1:4" s="10" customFormat="1" ht="24" thickBot="1" x14ac:dyDescent="0.4">
      <c r="A1" s="255" t="s">
        <v>74</v>
      </c>
      <c r="B1" s="255"/>
      <c r="C1" s="255"/>
      <c r="D1" s="255"/>
    </row>
    <row r="3" spans="1:4" x14ac:dyDescent="0.25">
      <c r="A3" s="10" t="s">
        <v>131</v>
      </c>
      <c r="B3" s="58" t="s">
        <v>140</v>
      </c>
      <c r="C3" s="223" t="s">
        <v>150</v>
      </c>
    </row>
    <row r="4" spans="1:4" x14ac:dyDescent="0.25">
      <c r="A4" s="228" t="s">
        <v>139</v>
      </c>
      <c r="B4" s="229">
        <v>14484</v>
      </c>
      <c r="C4" s="230">
        <v>0.91589730618439358</v>
      </c>
    </row>
    <row r="5" spans="1:4" ht="15.75" thickBot="1" x14ac:dyDescent="0.3">
      <c r="A5" s="224" t="s">
        <v>132</v>
      </c>
      <c r="B5" s="225">
        <v>1330</v>
      </c>
      <c r="C5" s="226">
        <v>8.4102693815606422E-2</v>
      </c>
    </row>
    <row r="6" spans="1:4" ht="15.75" customHeight="1" thickTop="1" x14ac:dyDescent="0.25">
      <c r="A6" s="227" t="s">
        <v>133</v>
      </c>
      <c r="B6" s="9">
        <v>44</v>
      </c>
      <c r="C6" s="11">
        <v>2.782344757809536E-3</v>
      </c>
    </row>
    <row r="7" spans="1:4" x14ac:dyDescent="0.25">
      <c r="A7" s="227" t="s">
        <v>134</v>
      </c>
      <c r="B7" s="9">
        <v>121</v>
      </c>
      <c r="C7" s="11">
        <v>7.6514480839762235E-3</v>
      </c>
    </row>
    <row r="8" spans="1:4" x14ac:dyDescent="0.25">
      <c r="A8" s="227" t="s">
        <v>135</v>
      </c>
      <c r="B8" s="9">
        <v>528</v>
      </c>
      <c r="C8" s="11">
        <v>3.338813709371443E-2</v>
      </c>
    </row>
    <row r="9" spans="1:4" x14ac:dyDescent="0.25">
      <c r="A9" s="227" t="s">
        <v>136</v>
      </c>
      <c r="B9" s="9">
        <v>436</v>
      </c>
      <c r="C9" s="11">
        <v>2.7570507145567219E-2</v>
      </c>
    </row>
    <row r="10" spans="1:4" x14ac:dyDescent="0.25">
      <c r="A10" s="227" t="s">
        <v>137</v>
      </c>
      <c r="B10" s="9">
        <v>181</v>
      </c>
      <c r="C10" s="11">
        <v>1.1445554571898319E-2</v>
      </c>
    </row>
    <row r="11" spans="1:4" x14ac:dyDescent="0.25">
      <c r="A11" s="227" t="s">
        <v>138</v>
      </c>
      <c r="B11" s="9">
        <v>20</v>
      </c>
      <c r="C11" s="11">
        <v>1.2647021626406981E-3</v>
      </c>
    </row>
  </sheetData>
  <mergeCells count="1">
    <mergeCell ref="A1:D1"/>
  </mergeCells>
  <pageMargins left="0.7" right="0.7" top="0.75" bottom="0.75" header="0.3" footer="0.3"/>
  <pageSetup paperSize="9" orientation="portrait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96C98E42B62C4AA2CA6F7A113A6C0D" ma:contentTypeVersion="0" ma:contentTypeDescription="Crear nuevo documento." ma:contentTypeScope="" ma:versionID="87f650e015e98ceac871823c5b6e733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4679F4-D579-415E-89F5-0D47A65594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B06756-8B93-4786-BB71-A168133E0F66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0DE16D4-791E-41C3-A7FA-D3012E8993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Índice</vt:lpstr>
      <vt:lpstr>Portal Páginas vistas</vt:lpstr>
      <vt:lpstr>Portal visitas</vt:lpstr>
      <vt:lpstr>Cuánto nos preguntan</vt:lpstr>
      <vt:lpstr>Cómo nos preguntan</vt:lpstr>
      <vt:lpstr>Cómo tramitamos</vt:lpstr>
      <vt:lpstr>Cómo resolvemos</vt:lpstr>
      <vt:lpstr>A quién preguntan</vt:lpstr>
      <vt:lpstr>Cuánto se reclama</vt:lpstr>
      <vt:lpstr>Sobre qué categoría RISP</vt:lpstr>
      <vt:lpstr>Materia publicidad activa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del Derecho de Acceso</dc:title>
  <dc:creator>DG Gobernanza Pública. MHFP</dc:creator>
  <cp:lastModifiedBy>eduardo.martin</cp:lastModifiedBy>
  <cp:lastPrinted>2016-10-04T10:43:07Z</cp:lastPrinted>
  <dcterms:created xsi:type="dcterms:W3CDTF">2015-11-30T16:31:39Z</dcterms:created>
  <dcterms:modified xsi:type="dcterms:W3CDTF">2019-02-11T08:12:23Z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0x0101009696C98E42B62C4AA2CA6F7A113A6C0D</vt:lpwstr>
  </property>
</Properties>
</file>